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40" yWindow="60" windowWidth="20115" windowHeight="8010"/>
  </bookViews>
  <sheets>
    <sheet name="PCCM 2 (PA2) " sheetId="37" r:id="rId1"/>
    <sheet name="PCCM 1 (PA2)" sheetId="35" r:id="rId2"/>
    <sheet name="PCCM 1" sheetId="34" r:id="rId3"/>
    <sheet name="Sheet1" sheetId="23" r:id="rId4"/>
    <sheet name="Sheet2" sheetId="36" r:id="rId5"/>
  </sheets>
  <definedNames>
    <definedName name="_xlnm.Print_Titles" localSheetId="2">'PCCM 1'!$27:$28</definedName>
    <definedName name="_xlnm.Print_Titles" localSheetId="1">'PCCM 1 (PA2)'!$27:$28</definedName>
    <definedName name="_xlnm.Print_Titles" localSheetId="0">'PCCM 2 (PA2) '!$27:$28</definedName>
  </definedNames>
  <calcPr calcId="144525"/>
</workbook>
</file>

<file path=xl/calcChain.xml><?xml version="1.0" encoding="utf-8"?>
<calcChain xmlns="http://schemas.openxmlformats.org/spreadsheetml/2006/main">
  <c r="U44" i="37" l="1"/>
  <c r="T61" i="37"/>
  <c r="S61" i="37"/>
  <c r="R61" i="37"/>
  <c r="Q61" i="37"/>
  <c r="P61" i="37"/>
  <c r="O61" i="37"/>
  <c r="U60" i="37"/>
  <c r="U58" i="37"/>
  <c r="U57" i="37"/>
  <c r="U56" i="37"/>
  <c r="U55" i="37"/>
  <c r="U54" i="37"/>
  <c r="U53" i="37"/>
  <c r="U52" i="37"/>
  <c r="U51" i="37"/>
  <c r="U50" i="37"/>
  <c r="U49" i="37"/>
  <c r="U48" i="37"/>
  <c r="U47" i="37"/>
  <c r="U46" i="37"/>
  <c r="U45" i="37"/>
  <c r="U43" i="37"/>
  <c r="U42" i="37"/>
  <c r="U41" i="37"/>
  <c r="U40" i="37"/>
  <c r="U39" i="37"/>
  <c r="U38" i="37"/>
  <c r="U37" i="37"/>
  <c r="U36" i="37"/>
  <c r="U35" i="37"/>
  <c r="U34" i="37"/>
  <c r="U33" i="37"/>
  <c r="U32" i="37"/>
  <c r="U31" i="37"/>
  <c r="U30" i="37"/>
  <c r="U29" i="37"/>
  <c r="AA22" i="37"/>
  <c r="U21" i="37"/>
  <c r="U20" i="37"/>
  <c r="U18" i="37"/>
  <c r="U17" i="37"/>
  <c r="D17" i="37"/>
  <c r="C17" i="37"/>
  <c r="U16" i="37"/>
  <c r="E16" i="37"/>
  <c r="U15" i="37"/>
  <c r="E15" i="37"/>
  <c r="U14" i="37"/>
  <c r="E13" i="37"/>
  <c r="I12" i="37"/>
  <c r="U12" i="37" s="1"/>
  <c r="E12" i="37"/>
  <c r="U11" i="37"/>
  <c r="U10" i="37"/>
  <c r="E10" i="37"/>
  <c r="U9" i="37"/>
  <c r="E9" i="37"/>
  <c r="U8" i="37"/>
  <c r="U7" i="37"/>
  <c r="K21" i="36"/>
  <c r="K24" i="36" s="1"/>
  <c r="I21" i="36"/>
  <c r="I24" i="36" s="1"/>
  <c r="G21" i="36"/>
  <c r="G24" i="36" s="1"/>
  <c r="E21" i="36"/>
  <c r="E24" i="36" s="1"/>
  <c r="C21" i="36"/>
  <c r="C24" i="36" s="1"/>
  <c r="C25" i="36" l="1"/>
  <c r="Y60" i="37"/>
  <c r="U61" i="37"/>
  <c r="E17" i="37"/>
  <c r="U23" i="37"/>
  <c r="X18" i="37" l="1"/>
  <c r="U62" i="34"/>
  <c r="O63" i="34"/>
  <c r="AD20" i="34" l="1"/>
  <c r="T62" i="35"/>
  <c r="S62" i="35"/>
  <c r="R62" i="35"/>
  <c r="Q62" i="35"/>
  <c r="P62" i="35"/>
  <c r="O62" i="35"/>
  <c r="Y61" i="35" s="1"/>
  <c r="U61" i="35"/>
  <c r="U59" i="35"/>
  <c r="U58" i="35"/>
  <c r="U57" i="35"/>
  <c r="U56" i="35"/>
  <c r="U55" i="35"/>
  <c r="U54" i="35"/>
  <c r="U53" i="35"/>
  <c r="U52" i="35"/>
  <c r="U51" i="35"/>
  <c r="U50" i="35"/>
  <c r="U49" i="35"/>
  <c r="U48" i="35"/>
  <c r="U47" i="35"/>
  <c r="U46" i="35"/>
  <c r="U45" i="35"/>
  <c r="U44" i="35"/>
  <c r="U43" i="35"/>
  <c r="U42" i="35"/>
  <c r="U41" i="35"/>
  <c r="U40" i="35"/>
  <c r="U39" i="35"/>
  <c r="U38" i="35"/>
  <c r="U37" i="35"/>
  <c r="U36" i="35"/>
  <c r="U35" i="35"/>
  <c r="U34" i="35"/>
  <c r="U33" i="35"/>
  <c r="U32" i="35"/>
  <c r="U31" i="35"/>
  <c r="U30" i="35"/>
  <c r="U62" i="35" s="1"/>
  <c r="U29" i="35"/>
  <c r="AA22" i="35"/>
  <c r="U21" i="35"/>
  <c r="U20" i="35"/>
  <c r="U18" i="35"/>
  <c r="U17" i="35"/>
  <c r="D17" i="35"/>
  <c r="C17" i="35"/>
  <c r="U16" i="35"/>
  <c r="E16" i="35"/>
  <c r="U15" i="35"/>
  <c r="E15" i="35"/>
  <c r="U14" i="35"/>
  <c r="E13" i="35"/>
  <c r="I12" i="35"/>
  <c r="U12" i="35" s="1"/>
  <c r="E12" i="35"/>
  <c r="U11" i="35"/>
  <c r="U10" i="35"/>
  <c r="E10" i="35"/>
  <c r="U9" i="35"/>
  <c r="E9" i="35"/>
  <c r="U8" i="35"/>
  <c r="U7" i="35"/>
  <c r="E17" i="35" l="1"/>
  <c r="U23" i="35"/>
  <c r="U53" i="34"/>
  <c r="X18" i="35" l="1"/>
  <c r="E13" i="34"/>
  <c r="U32" i="34"/>
  <c r="Q63" i="34"/>
  <c r="U61" i="34"/>
  <c r="U41" i="34"/>
  <c r="U58" i="34"/>
  <c r="U7" i="34" l="1"/>
  <c r="U38" i="34"/>
  <c r="U59" i="34" l="1"/>
  <c r="U57" i="34"/>
  <c r="U46" i="34"/>
  <c r="U11" i="34" l="1"/>
  <c r="U8" i="34"/>
  <c r="U9" i="34"/>
  <c r="U10" i="34"/>
  <c r="I12" i="34"/>
  <c r="AA22" i="34" l="1"/>
  <c r="T63" i="34" l="1"/>
  <c r="S63" i="34"/>
  <c r="R63" i="34"/>
  <c r="P63" i="34"/>
  <c r="U56" i="34"/>
  <c r="U55" i="34"/>
  <c r="U54" i="34"/>
  <c r="U52" i="34"/>
  <c r="U51" i="34"/>
  <c r="U50" i="34"/>
  <c r="U49" i="34"/>
  <c r="U48" i="34"/>
  <c r="U47" i="34"/>
  <c r="U45" i="34"/>
  <c r="U44" i="34"/>
  <c r="U43" i="34"/>
  <c r="U42" i="34"/>
  <c r="U40" i="34"/>
  <c r="U39" i="34"/>
  <c r="U37" i="34"/>
  <c r="U36" i="34"/>
  <c r="U35" i="34"/>
  <c r="U34" i="34"/>
  <c r="U33" i="34"/>
  <c r="U31" i="34"/>
  <c r="U30" i="34"/>
  <c r="U29" i="34"/>
  <c r="U21" i="34"/>
  <c r="U20" i="34"/>
  <c r="U18" i="34"/>
  <c r="U17" i="34"/>
  <c r="D17" i="34"/>
  <c r="C17" i="34"/>
  <c r="U16" i="34"/>
  <c r="E16" i="34"/>
  <c r="U15" i="34"/>
  <c r="E15" i="34"/>
  <c r="U14" i="34"/>
  <c r="U12" i="34"/>
  <c r="E12" i="34"/>
  <c r="E10" i="34"/>
  <c r="E9" i="34"/>
  <c r="Y61" i="34" l="1"/>
  <c r="U63" i="34"/>
  <c r="U23" i="34"/>
  <c r="E17" i="34"/>
  <c r="X18" i="34" l="1"/>
</calcChain>
</file>

<file path=xl/sharedStrings.xml><?xml version="1.0" encoding="utf-8"?>
<sst xmlns="http://schemas.openxmlformats.org/spreadsheetml/2006/main" count="1174" uniqueCount="228">
  <si>
    <t>TRƯỜNG TIỂU HỌC CHU VĂN AN</t>
  </si>
  <si>
    <t xml:space="preserve"> </t>
  </si>
  <si>
    <t xml:space="preserve">  </t>
  </si>
  <si>
    <t>STT</t>
  </si>
  <si>
    <t>Công đoàn</t>
  </si>
  <si>
    <t>HT</t>
  </si>
  <si>
    <t>P.HT</t>
  </si>
  <si>
    <t>GV- KT</t>
  </si>
  <si>
    <t>GV</t>
  </si>
  <si>
    <t>GV - KT</t>
  </si>
  <si>
    <t>GV -KT</t>
  </si>
  <si>
    <t>GV+KT4</t>
  </si>
  <si>
    <t>GVTD</t>
  </si>
  <si>
    <t>GVTA</t>
  </si>
  <si>
    <t xml:space="preserve">   </t>
  </si>
  <si>
    <t>PHÒNG GIÁO DỤC VÀ ĐÀO TẠO CƯ JÚT</t>
  </si>
  <si>
    <t>B. TIẾT THỰC DẠY</t>
  </si>
  <si>
    <t>*</t>
  </si>
  <si>
    <t>Khối lớp, các tổ chức</t>
  </si>
  <si>
    <t>Tổng số lớp hoặc TC</t>
  </si>
  <si>
    <t>Trong đó số lớp</t>
  </si>
  <si>
    <t>Trong đó tổng số tiết/tuần</t>
  </si>
  <si>
    <t>Tổng số 
 tiết/tuần</t>
  </si>
  <si>
    <t>2 buổi</t>
  </si>
  <si>
    <t>Sô lớp tăng buổi</t>
  </si>
  <si>
    <t>1 buổi</t>
  </si>
  <si>
    <t>Tổng số tiết tăng buổi</t>
  </si>
  <si>
    <t xml:space="preserve">A. TIẾT TIÊU CHUẨN </t>
  </si>
  <si>
    <t>SL</t>
  </si>
  <si>
    <t>KN</t>
  </si>
  <si>
    <t>6 buổi</t>
  </si>
  <si>
    <t>7 buổi</t>
  </si>
  <si>
    <t>8 buổi</t>
  </si>
  <si>
    <t>Tiết tiêu chuẩn</t>
  </si>
  <si>
    <t>Số lượng</t>
  </si>
  <si>
    <t>Số tiết tiêu chuẩn/tuần</t>
  </si>
  <si>
    <t>Tổng số tiết/ tuần</t>
  </si>
  <si>
    <t>Khôi 1</t>
  </si>
  <si>
    <t>///</t>
  </si>
  <si>
    <t>Khôi 2</t>
  </si>
  <si>
    <t>Hiệu trưởng</t>
  </si>
  <si>
    <t>Khôi 3</t>
  </si>
  <si>
    <t>Phó hiệu trưởng</t>
  </si>
  <si>
    <t>Khôi 4</t>
  </si>
  <si>
    <t>Tổng phụ trách đội</t>
  </si>
  <si>
    <t>Khôi 5</t>
  </si>
  <si>
    <t>Giáo viên</t>
  </si>
  <si>
    <t>Chủ nhiệm</t>
  </si>
  <si>
    <t>Khối trưởng</t>
  </si>
  <si>
    <t>CT CĐ</t>
  </si>
  <si>
    <t>TỔNG CỘNG</t>
  </si>
  <si>
    <t>PCTCĐ</t>
  </si>
  <si>
    <t>TKHĐ</t>
  </si>
  <si>
    <t>PTTV</t>
  </si>
  <si>
    <t>Số tiết tăng cường Tiếng Việt</t>
  </si>
  <si>
    <t>Tổng cộng tiết thực dạy</t>
  </si>
  <si>
    <t>HỌ VÀ TÊN</t>
  </si>
  <si>
    <t>CHỨC VỤ</t>
  </si>
  <si>
    <t>DẠY MÔN, LỚP</t>
  </si>
  <si>
    <t>Tổng số tiết dạy</t>
  </si>
  <si>
    <t>Tiết kiêm nhiệm</t>
  </si>
  <si>
    <t>Tổng cộng số tiết dạy và kiêm nhiệm</t>
  </si>
  <si>
    <t>GVBM</t>
  </si>
  <si>
    <t>Người lập</t>
  </si>
  <si>
    <t>PHÓ HIỆU TRƯỞNG</t>
  </si>
  <si>
    <t>HIỆU TRƯỞNG</t>
  </si>
  <si>
    <t>PHẠM VĂN THẮNG</t>
  </si>
  <si>
    <t>LÊ THỊ THANH THẢO</t>
  </si>
  <si>
    <t>NGUYỄN THỊ LUYẾN</t>
  </si>
  <si>
    <t>TRỊNH THỊ HUYỀN</t>
  </si>
  <si>
    <t>HÀ THỊ INH</t>
  </si>
  <si>
    <t>LÊ THỊ THANH THỦY</t>
  </si>
  <si>
    <t>HỒ THỊ NGỌ NGUYÊN</t>
  </si>
  <si>
    <t>HOÀNG THỊ THỬ</t>
  </si>
  <si>
    <t>NGUYỄN VĂN LONG</t>
  </si>
  <si>
    <t>LA THỊ MẾN</t>
  </si>
  <si>
    <t>TRẦN THỊ THÁI</t>
  </si>
  <si>
    <t>LÊ VĂN HẢI</t>
  </si>
  <si>
    <t>ĐỒNG THỊ THANH THÚY</t>
  </si>
  <si>
    <t>ĐÀM THỊ THƯƠNG</t>
  </si>
  <si>
    <t>PHAN THỊ THU HÀ</t>
  </si>
  <si>
    <t>NGUYỄN VĂN BINH</t>
  </si>
  <si>
    <t>LƯƠNG THỊ DUNG</t>
  </si>
  <si>
    <t>LƯU THỊ HOA</t>
  </si>
  <si>
    <t>LÊ THỊ BÍCH NGỌC</t>
  </si>
  <si>
    <t>NGUYỄN THỊ ĐÀO</t>
  </si>
  <si>
    <t>GV-KT</t>
  </si>
  <si>
    <t xml:space="preserve">SƠ ĐỒ LỚP </t>
  </si>
  <si>
    <t>1A</t>
  </si>
  <si>
    <t>1B</t>
  </si>
  <si>
    <t>1C</t>
  </si>
  <si>
    <t>2A</t>
  </si>
  <si>
    <t>2B</t>
  </si>
  <si>
    <t>2C</t>
  </si>
  <si>
    <t>3A</t>
  </si>
  <si>
    <t>NHÀ XE</t>
  </si>
  <si>
    <t>4B</t>
  </si>
  <si>
    <t>4A</t>
  </si>
  <si>
    <t>CẦU THANG</t>
  </si>
  <si>
    <t>5A</t>
  </si>
  <si>
    <t>THƯ VIÊN</t>
  </si>
  <si>
    <t>5B</t>
  </si>
  <si>
    <t>ĐỘI</t>
  </si>
  <si>
    <t>CỔNG</t>
  </si>
  <si>
    <t>9 buổi</t>
  </si>
  <si>
    <t>ĐƯỜNG LIÊN XÃ</t>
  </si>
  <si>
    <t>KHU TRUNG TÂM</t>
  </si>
  <si>
    <t>4C</t>
  </si>
  <si>
    <t>GVMT</t>
  </si>
  <si>
    <t>Đội-Nhạc</t>
  </si>
  <si>
    <t>Phạm Văn Thắng</t>
  </si>
  <si>
    <t>3B-3C</t>
  </si>
  <si>
    <t>4D</t>
  </si>
  <si>
    <t>5C</t>
  </si>
  <si>
    <t>CHU THỊ YẾN</t>
  </si>
  <si>
    <t>Nghỉ ốm</t>
  </si>
  <si>
    <t>PTTB</t>
  </si>
  <si>
    <t xml:space="preserve">NGÔ VĂN TUYỀN </t>
  </si>
  <si>
    <t>NC</t>
  </si>
  <si>
    <t xml:space="preserve">VƯƠNG THỊ THẮM                </t>
  </si>
  <si>
    <t>PHAN THỊ KIM DUNG</t>
  </si>
  <si>
    <t>GV -PCT</t>
  </si>
  <si>
    <t xml:space="preserve"> LÊ TRỌNG HIẾU</t>
  </si>
  <si>
    <t>NÔNG THỊ MÂY</t>
  </si>
  <si>
    <t>ĐINH THỊ QUYÊN</t>
  </si>
  <si>
    <t xml:space="preserve">            </t>
  </si>
  <si>
    <t>TTND</t>
  </si>
  <si>
    <t>Thư ký HĐ+TTND</t>
  </si>
  <si>
    <t>Tổng số lớp: 19 lớp trong đó</t>
  </si>
  <si>
    <t>Tập sự</t>
  </si>
  <si>
    <t xml:space="preserve"> ///</t>
  </si>
  <si>
    <t>NGUYỄN THỊ HÀ</t>
  </si>
  <si>
    <t>LƯƠNG THỊ XUÂN</t>
  </si>
  <si>
    <t>Lớp 2 buổi/ ngày: 19 lớp</t>
  </si>
  <si>
    <t>THÁNG 11</t>
  </si>
  <si>
    <t>NGHỈ SINH</t>
  </si>
  <si>
    <t>THÁNG 12</t>
  </si>
  <si>
    <t>SỐ NGƯỜI NGHỈ SINH</t>
  </si>
  <si>
    <t>BẢNG PHÂN CÔNG CHUYÊN MÔN NĂM HỌC 2023-2024</t>
  </si>
  <si>
    <t>VŨ NGỌC HUYÊN</t>
  </si>
  <si>
    <t>BÙI THI THANH VÂN</t>
  </si>
  <si>
    <t>TÔ THỊ HỒNG LY</t>
  </si>
  <si>
    <t xml:space="preserve">              </t>
  </si>
  <si>
    <t>Khối trưởng/ biệt phái</t>
  </si>
  <si>
    <t>GIÁO VIÊN TIN HỌC</t>
  </si>
  <si>
    <t>BIỆT PHÁI</t>
  </si>
  <si>
    <t>Tin học biệt phái về</t>
  </si>
  <si>
    <t>Đạo đức 4a(1); 3a(1), 3b(1), 3c)1)</t>
  </si>
  <si>
    <t>TV(12), Toán(3); HĐTN(2)</t>
  </si>
  <si>
    <t>TV(12), Toán(3); HĐTN(2); Đạo đức(1)</t>
  </si>
  <si>
    <t>TV(12), Toán(3); HĐTN(2); LTV(3)</t>
  </si>
  <si>
    <t>TV(10); Toán(5); HĐTN(2)</t>
  </si>
  <si>
    <t>TV(10); Toán(5); HĐTN(1)</t>
  </si>
  <si>
    <t>TV(10); Toán(5); HĐTN(2); LTV(3)</t>
  </si>
  <si>
    <t>TV(10); Toán(5); HĐTN(2); Đạo đức(1)</t>
  </si>
  <si>
    <t>TV(7); Toán(5); HĐTN(2); LTV(2); LT(1)</t>
  </si>
  <si>
    <t>TV(7); Toán(5); HĐTN(2); LTV(2); LT(2); GDTC(2)</t>
  </si>
  <si>
    <t>TV(7); Toán(5); HĐTN(2); LTV(1); LT(1); C Nghệ(1)</t>
  </si>
  <si>
    <t>TV(7); Toán(5); HĐTN(2); LTV(1); LT(1); K.H(2); LS&amp;ĐL(2)</t>
  </si>
  <si>
    <t>4A: K.H(2); LS&amp;ĐL(2); 4B: CN(1); K.H(2); Âm nhạc(1); 4C: Âm nhạc(1); C. nghệ(1); 4D: Âm nhạc(1); C. nghệ(1); Đạo đức(1); 5A: LT(1); LS&amp;ĐL(2); K.H(2); Đạo đức(1)</t>
  </si>
  <si>
    <t>1A;2A;2B;2C;3A;4A;4B;4C;4D;5A;5B;5C "12 lớp mỗi lớp 2 tiết"</t>
  </si>
  <si>
    <t>1A: Âm nhạc(1); 4A: Âm nhạc(1)</t>
  </si>
  <si>
    <t>2G: TN&amp;XH(2); LT(2); 3A: Âm nhac(1), C. Nghệ(1), TN&amp;XH(2); LT(1). 3B: Âm nhac(1), C. Nghệ(1), TN&amp;XH(2). 3C: Âm nhac(1), C. Nghệ(1), TN&amp;XH(2). 5B:  Âm nhạc(1), K H(2). 5C:  Âm nhạc(1), K H(2)</t>
  </si>
  <si>
    <t>1C: LTV(1), LT(3), Âm nhạc(1), GDTC(2), Đạo đức(1), TN&amp;XH(2). 1D: LTV(1), LT(3), Âm nhạc(1), GDTC(2), Đạo đức(1), TN&amp;XH(2). 2G: LTV(2), LT(1).</t>
  </si>
  <si>
    <t>3A,3B,3C; 4A, 4B,4C,4D: "Mỗi lớp 1 tiết"</t>
  </si>
  <si>
    <t>Tiếng Anh: 3A,3B,3C; 4D: "Mỗi lớp 4 tiết"</t>
  </si>
  <si>
    <t xml:space="preserve">2C: LTV(1), LT(3), Âm nhạc(1), Đạo đức(1), TN&amp;XH(2). 2D: LTV(1), LT(3), Âm nhạc(1), Đạo đức(1),TN&amp;XH(2). GDTC(2). 2G: LTV(2), LT(1) </t>
  </si>
  <si>
    <t xml:space="preserve">2A: TN&amp;XH(2), Âm nhạc(1), Đạo đức(1), LTV(4), LT(3). 2B: TN&amp;XH(2), Âm nhạc(1), Đạo đức(1), HĐTN(1)LTV(4), LT(3). </t>
  </si>
  <si>
    <t xml:space="preserve">PTTV+ TB </t>
  </si>
  <si>
    <t xml:space="preserve">Tiếng Anh: 4A(4), 4B(4), 4C(4). 5A(3),  5B(3),5C(3). </t>
  </si>
  <si>
    <t xml:space="preserve">                     </t>
  </si>
  <si>
    <t xml:space="preserve">TV(8); Toán(5); LTV(2); LT(2); </t>
  </si>
  <si>
    <t>TV(8); Toán(5); LTV(2); LT(2); LS&amp;ĐL(2); Đạo đức(1)</t>
  </si>
  <si>
    <t>TV(8); Toán(5); LTV(2); LT(2); K.H(2); Đạo đức(1)</t>
  </si>
  <si>
    <t>Cư Knia, ngày  21 tháng    8 năm 2023</t>
  </si>
  <si>
    <t xml:space="preserve"> Đạo đức: 4c (1); 4d(1)</t>
  </si>
  <si>
    <t>TÔngr số</t>
  </si>
  <si>
    <t>Nguyễn Thị HàHà</t>
  </si>
  <si>
    <t>Lương Thị Xuân</t>
  </si>
  <si>
    <t>HẾT TẬP SỰ tính đến 31/12/2023</t>
  </si>
  <si>
    <t>THÁNG 11.2023</t>
  </si>
  <si>
    <t>THÁNG 12. 2023</t>
  </si>
  <si>
    <t>Áp dụng từ  ngày  5 tháng 9 năm 2023 -&gt; ngày    tháng    năm   (từ tuần 1 -&gt; tuần ….</t>
  </si>
  <si>
    <t>Biệt phái T.A đi 7 tiết ở TTH Hùng Vương Nê còn 16 tiết</t>
  </si>
  <si>
    <t>1A,1B,1C,1D,2A,2B,2C,2D,2G,3A,3B,3C,4A,4B,4C,4D,5A,5B,5C "19 lớp Môĩ lớp 1 tiết"; 5A: KT(1); Đạo đức(1) 5B: KT(1).</t>
  </si>
  <si>
    <t>1A: TN&amp;XH(2); LTV(4); LT(3); Đạo đức(1). 1B: TN&amp;XH(2); LTV(4); LT(3); Âm nhạc(1); GDTC(2); 5C: Kĩ thuật(1)</t>
  </si>
  <si>
    <t>Thừa:02 tiết</t>
  </si>
  <si>
    <t xml:space="preserve">Cô- Nguyễn Thị Hà: </t>
  </si>
  <si>
    <t>Thầy-Nguyễn Văn Bình</t>
  </si>
  <si>
    <t>Thừa:01 tiết</t>
  </si>
  <si>
    <t>Áp dụng từ  ngày  6 tháng 9 năm 2023 -&gt; ngày .. tháng …. năm ...  (từ tuần 1 -&gt; tuần ….</t>
  </si>
  <si>
    <t>Tin học: biệt phái về</t>
  </si>
  <si>
    <t xml:space="preserve">Biệt phái T.A đi 7 tiết ở TTH Hùng Vương </t>
  </si>
  <si>
    <t>NGUYỄN VĂN BÌNH</t>
  </si>
  <si>
    <t>ĐÀO THỊ THU HUYỀN</t>
  </si>
  <si>
    <t>3A,3B,3C; 4A: "Mỗi lớp 1 tiết"</t>
  </si>
  <si>
    <t>GV-BIỆT PHÁI</t>
  </si>
  <si>
    <t>TĂNG THỊ DIỆU LAN</t>
  </si>
  <si>
    <t xml:space="preserve"> 4B,4C,4D: "Mỗi lớp 1 tiết"</t>
  </si>
  <si>
    <t>PHÒNG GIÁO DỤC &amp; ĐÀO TẠO CƯ JÚT</t>
  </si>
  <si>
    <t xml:space="preserve">SỐ TIẾT THỰC DẠY TRÊN LỚP </t>
  </si>
  <si>
    <t>TT</t>
  </si>
  <si>
    <t>KHỐI 1</t>
  </si>
  <si>
    <t>KHỐI 2</t>
  </si>
  <si>
    <t>KHỐI 3</t>
  </si>
  <si>
    <t>KHỐI 4</t>
  </si>
  <si>
    <t>KHỐI 5</t>
  </si>
  <si>
    <t xml:space="preserve">Môn </t>
  </si>
  <si>
    <t>số tiết</t>
  </si>
  <si>
    <t>Tiếng Việt</t>
  </si>
  <si>
    <t>Toán</t>
  </si>
  <si>
    <t>TN&amp;XH</t>
  </si>
  <si>
    <t>GDTC</t>
  </si>
  <si>
    <t>TD</t>
  </si>
  <si>
    <t>MT</t>
  </si>
  <si>
    <t>AN</t>
  </si>
  <si>
    <t>HĐTN</t>
  </si>
  <si>
    <t xml:space="preserve"> KT</t>
  </si>
  <si>
    <t>Đạo đức</t>
  </si>
  <si>
    <t>TA</t>
  </si>
  <si>
    <t>CN</t>
  </si>
  <si>
    <t>Tin</t>
  </si>
  <si>
    <t xml:space="preserve">KH </t>
  </si>
  <si>
    <t>LS&amp;ĐL</t>
  </si>
  <si>
    <t>LTV</t>
  </si>
  <si>
    <t xml:space="preserve">LT </t>
  </si>
  <si>
    <t>CC-SH</t>
  </si>
  <si>
    <t>Lớp 2 buổi/ ngày: 18 lớp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</si>
</sst>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charset val="163"/>
      <scheme val="minor"/>
    </font>
    <font>
      <sz val="10"/>
      <color rgb="FF000000"/>
      <name val="Arial"/>
      <family val="2"/>
    </font>
    <font>
      <sz val="10"/>
      <name val="Times New Roman"/>
      <family val="1"/>
    </font>
    <font>
      <b/>
      <sz val="10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u/>
      <sz val="12"/>
      <color rgb="FF0000FF"/>
      <name val="Times New Roman"/>
      <family val="1"/>
    </font>
    <font>
      <sz val="14"/>
      <color rgb="FF000000"/>
      <name val="Times New Roman"/>
      <family val="1"/>
    </font>
    <font>
      <sz val="11"/>
      <color theme="1"/>
      <name val="Times New Roman"/>
      <family val="1"/>
    </font>
    <font>
      <b/>
      <sz val="14"/>
      <color rgb="FF000000"/>
      <name val="Times New Roman"/>
      <family val="1"/>
    </font>
    <font>
      <sz val="10"/>
      <color rgb="FF000000"/>
      <name val="Times New Roman"/>
      <family val="1"/>
    </font>
    <font>
      <b/>
      <sz val="14"/>
      <color rgb="FFFF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4"/>
      <color theme="2"/>
      <name val="Times New Roman"/>
      <family val="1"/>
    </font>
    <font>
      <i/>
      <sz val="14"/>
      <color rgb="FF000000"/>
      <name val="Times New Roman"/>
      <family val="1"/>
    </font>
    <font>
      <sz val="11"/>
      <color rgb="FFFF0000"/>
      <name val="Times New Roman"/>
      <family val="1"/>
    </font>
    <font>
      <sz val="24"/>
      <color theme="1"/>
      <name val="Times New Roman"/>
      <family val="1"/>
    </font>
    <font>
      <b/>
      <sz val="16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charset val="163"/>
      <scheme val="minor"/>
    </font>
    <font>
      <b/>
      <sz val="14"/>
      <color theme="0"/>
      <name val="Times New Roman"/>
      <family val="1"/>
    </font>
    <font>
      <b/>
      <sz val="8"/>
      <color theme="1"/>
      <name val="Times New Roman"/>
      <family val="1"/>
    </font>
    <font>
      <sz val="8"/>
      <name val="Times New Roman"/>
      <family val="1"/>
    </font>
    <font>
      <b/>
      <u/>
      <sz val="10"/>
      <name val="Times New Roman"/>
      <family val="1"/>
    </font>
    <font>
      <b/>
      <sz val="10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E599"/>
        <bgColor rgb="FFFFE599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rgb="FFEFEFEF"/>
        <bgColor rgb="FFEFEFEF"/>
      </patternFill>
    </fill>
    <fill>
      <patternFill patternType="solid">
        <fgColor theme="0"/>
        <bgColor rgb="FFFFF2CC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</borders>
  <cellStyleXfs count="2">
    <xf numFmtId="0" fontId="0" fillId="0" borderId="0"/>
    <xf numFmtId="0" fontId="1" fillId="0" borderId="0"/>
  </cellStyleXfs>
  <cellXfs count="202">
    <xf numFmtId="0" fontId="0" fillId="0" borderId="0" xfId="0"/>
    <xf numFmtId="0" fontId="5" fillId="0" borderId="0" xfId="0" applyFont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right" vertical="center" wrapText="1"/>
    </xf>
    <xf numFmtId="0" fontId="14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0" fillId="4" borderId="1" xfId="0" applyFont="1" applyFill="1" applyBorder="1" applyAlignment="1">
      <alignment horizontal="right" vertical="center" wrapText="1"/>
    </xf>
    <xf numFmtId="0" fontId="5" fillId="6" borderId="0" xfId="0" applyFont="1" applyFill="1" applyBorder="1" applyAlignment="1">
      <alignment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right" vertical="center" wrapText="1"/>
    </xf>
    <xf numFmtId="0" fontId="10" fillId="5" borderId="1" xfId="0" applyFont="1" applyFill="1" applyBorder="1" applyAlignment="1">
      <alignment horizontal="right" vertical="center" wrapText="1"/>
    </xf>
    <xf numFmtId="0" fontId="15" fillId="8" borderId="0" xfId="0" applyFont="1" applyFill="1" applyBorder="1" applyAlignment="1">
      <alignment horizontal="center" vertical="center" wrapText="1"/>
    </xf>
    <xf numFmtId="0" fontId="15" fillId="8" borderId="0" xfId="0" applyFont="1" applyFill="1" applyBorder="1" applyAlignment="1">
      <alignment horizontal="right" vertical="center" wrapText="1"/>
    </xf>
    <xf numFmtId="0" fontId="9" fillId="2" borderId="1" xfId="0" applyFont="1" applyFill="1" applyBorder="1"/>
    <xf numFmtId="0" fontId="9" fillId="9" borderId="1" xfId="0" applyFont="1" applyFill="1" applyBorder="1"/>
    <xf numFmtId="0" fontId="0" fillId="0" borderId="6" xfId="0" applyBorder="1"/>
    <xf numFmtId="0" fontId="0" fillId="0" borderId="1" xfId="0" applyBorder="1"/>
    <xf numFmtId="0" fontId="9" fillId="2" borderId="1" xfId="0" applyFont="1" applyFill="1" applyBorder="1" applyAlignment="1">
      <alignment vertical="center"/>
    </xf>
    <xf numFmtId="0" fontId="9" fillId="0" borderId="0" xfId="0" applyFont="1"/>
    <xf numFmtId="0" fontId="9" fillId="0" borderId="1" xfId="0" applyFont="1" applyBorder="1"/>
    <xf numFmtId="0" fontId="9" fillId="12" borderId="0" xfId="0" applyFont="1" applyFill="1"/>
    <xf numFmtId="0" fontId="9" fillId="12" borderId="0" xfId="0" applyFont="1" applyFill="1" applyAlignment="1">
      <alignment vertical="center" wrapText="1"/>
    </xf>
    <xf numFmtId="0" fontId="9" fillId="0" borderId="0" xfId="0" applyFont="1" applyBorder="1"/>
    <xf numFmtId="0" fontId="10" fillId="8" borderId="0" xfId="0" applyFont="1" applyFill="1" applyBorder="1" applyAlignment="1">
      <alignment horizontal="center" vertical="center" wrapText="1"/>
    </xf>
    <xf numFmtId="0" fontId="10" fillId="8" borderId="0" xfId="0" applyFont="1" applyFill="1" applyBorder="1" applyAlignment="1">
      <alignment horizontal="right" vertical="center" wrapText="1"/>
    </xf>
    <xf numFmtId="0" fontId="9" fillId="9" borderId="1" xfId="0" applyFont="1" applyFill="1" applyBorder="1" applyAlignment="1">
      <alignment vertical="center"/>
    </xf>
    <xf numFmtId="0" fontId="9" fillId="11" borderId="1" xfId="0" applyFont="1" applyFill="1" applyBorder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0" fontId="9" fillId="2" borderId="4" xfId="0" applyFont="1" applyFill="1" applyBorder="1"/>
    <xf numFmtId="0" fontId="5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8" fillId="0" borderId="4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9" fillId="0" borderId="1" xfId="0" applyFont="1" applyBorder="1" applyAlignment="1"/>
    <xf numFmtId="0" fontId="9" fillId="0" borderId="0" xfId="0" applyFont="1" applyAlignment="1">
      <alignment horizontal="center" vertical="center"/>
    </xf>
    <xf numFmtId="0" fontId="9" fillId="3" borderId="1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right" vertical="center" wrapText="1"/>
    </xf>
    <xf numFmtId="0" fontId="14" fillId="13" borderId="1" xfId="0" applyFont="1" applyFill="1" applyBorder="1" applyAlignment="1">
      <alignment horizontal="center" vertical="center" wrapText="1"/>
    </xf>
    <xf numFmtId="0" fontId="3" fillId="13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right" vertical="center" wrapText="1"/>
    </xf>
    <xf numFmtId="0" fontId="10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10" borderId="0" xfId="0" applyFill="1"/>
    <xf numFmtId="0" fontId="0" fillId="10" borderId="1" xfId="0" applyFill="1" applyBorder="1"/>
    <xf numFmtId="0" fontId="21" fillId="2" borderId="1" xfId="0" applyFont="1" applyFill="1" applyBorder="1"/>
    <xf numFmtId="0" fontId="0" fillId="2" borderId="0" xfId="0" applyFill="1"/>
    <xf numFmtId="0" fontId="9" fillId="2" borderId="2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9" fillId="2" borderId="6" xfId="0" applyFont="1" applyFill="1" applyBorder="1" applyAlignment="1">
      <alignment vertical="center"/>
    </xf>
    <xf numFmtId="0" fontId="21" fillId="10" borderId="0" xfId="0" applyFont="1" applyFill="1"/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horizontal="right" vertical="center" wrapText="1"/>
    </xf>
    <xf numFmtId="0" fontId="6" fillId="2" borderId="7" xfId="0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27" fillId="0" borderId="1" xfId="0" applyFont="1" applyBorder="1" applyAlignment="1">
      <alignment horizontal="center"/>
    </xf>
    <xf numFmtId="0" fontId="28" fillId="0" borderId="1" xfId="0" applyFont="1" applyBorder="1"/>
    <xf numFmtId="0" fontId="28" fillId="0" borderId="1" xfId="0" applyFont="1" applyBorder="1" applyAlignment="1">
      <alignment horizontal="center"/>
    </xf>
    <xf numFmtId="0" fontId="17" fillId="0" borderId="1" xfId="0" applyFont="1" applyBorder="1"/>
    <xf numFmtId="0" fontId="27" fillId="0" borderId="1" xfId="0" applyFont="1" applyBorder="1"/>
    <xf numFmtId="0" fontId="28" fillId="2" borderId="1" xfId="0" applyFont="1" applyFill="1" applyBorder="1" applyAlignment="1">
      <alignment horizontal="center"/>
    </xf>
    <xf numFmtId="0" fontId="28" fillId="2" borderId="1" xfId="0" applyFont="1" applyFill="1" applyBorder="1"/>
    <xf numFmtId="0" fontId="9" fillId="10" borderId="1" xfId="0" applyFont="1" applyFill="1" applyBorder="1" applyAlignment="1">
      <alignment vertical="center"/>
    </xf>
    <xf numFmtId="0" fontId="5" fillId="10" borderId="1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vertical="center" wrapText="1"/>
    </xf>
    <xf numFmtId="0" fontId="8" fillId="10" borderId="1" xfId="0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/>
    <xf numFmtId="0" fontId="8" fillId="0" borderId="0" xfId="0" applyFont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3" fillId="0" borderId="3" xfId="0" applyFont="1" applyBorder="1" applyAlignment="1">
      <alignment vertical="center" wrapText="1"/>
    </xf>
    <xf numFmtId="0" fontId="13" fillId="0" borderId="4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vertical="center"/>
    </xf>
    <xf numFmtId="0" fontId="0" fillId="0" borderId="10" xfId="0" applyBorder="1" applyAlignment="1">
      <alignment horizontal="center"/>
    </xf>
    <xf numFmtId="0" fontId="22" fillId="0" borderId="5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0" fillId="13" borderId="3" xfId="0" applyFont="1" applyFill="1" applyBorder="1" applyAlignment="1">
      <alignment horizontal="center" vertical="center" wrapText="1"/>
    </xf>
    <xf numFmtId="0" fontId="10" fillId="13" borderId="4" xfId="0" applyFont="1" applyFill="1" applyBorder="1" applyAlignment="1">
      <alignment horizontal="center" vertical="center" wrapText="1"/>
    </xf>
    <xf numFmtId="0" fontId="10" fillId="13" borderId="1" xfId="0" applyFont="1" applyFill="1" applyBorder="1" applyAlignment="1">
      <alignment horizontal="center" vertical="center" wrapText="1"/>
    </xf>
    <xf numFmtId="0" fontId="2" fillId="13" borderId="1" xfId="0" applyFont="1" applyFill="1" applyBorder="1"/>
    <xf numFmtId="0" fontId="13" fillId="13" borderId="3" xfId="0" applyFont="1" applyFill="1" applyBorder="1" applyAlignment="1">
      <alignment horizontal="center" vertical="center" wrapText="1"/>
    </xf>
    <xf numFmtId="0" fontId="13" fillId="13" borderId="4" xfId="0" applyFont="1" applyFill="1" applyBorder="1" applyAlignment="1">
      <alignment horizontal="center" vertical="center" wrapText="1"/>
    </xf>
    <xf numFmtId="0" fontId="13" fillId="13" borderId="5" xfId="0" applyFont="1" applyFill="1" applyBorder="1" applyAlignment="1">
      <alignment horizontal="center" vertical="center" wrapText="1"/>
    </xf>
    <xf numFmtId="0" fontId="13" fillId="13" borderId="9" xfId="0" applyFont="1" applyFill="1" applyBorder="1" applyAlignment="1">
      <alignment horizontal="center" vertical="center" wrapText="1"/>
    </xf>
    <xf numFmtId="0" fontId="13" fillId="13" borderId="6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4" fillId="2" borderId="16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10" borderId="16" xfId="0" applyFont="1" applyFill="1" applyBorder="1" applyAlignment="1">
      <alignment horizontal="center" vertical="center" wrapText="1"/>
    </xf>
    <xf numFmtId="0" fontId="4" fillId="10" borderId="9" xfId="0" applyFont="1" applyFill="1" applyBorder="1" applyAlignment="1">
      <alignment horizontal="center" vertical="center" wrapText="1"/>
    </xf>
    <xf numFmtId="0" fontId="4" fillId="10" borderId="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18" fillId="12" borderId="0" xfId="0" applyFont="1" applyFill="1" applyAlignment="1">
      <alignment horizontal="center" vertical="center"/>
    </xf>
    <xf numFmtId="0" fontId="9" fillId="12" borderId="0" xfId="0" applyFont="1" applyFill="1" applyAlignment="1">
      <alignment horizontal="center" vertical="center"/>
    </xf>
    <xf numFmtId="0" fontId="9" fillId="12" borderId="0" xfId="0" applyFont="1" applyFill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/>
    </xf>
    <xf numFmtId="0" fontId="27" fillId="0" borderId="6" xfId="0" applyFont="1" applyBorder="1" applyAlignment="1">
      <alignment horizontal="center"/>
    </xf>
    <xf numFmtId="0" fontId="2" fillId="0" borderId="0" xfId="1" applyFont="1" applyAlignment="1">
      <alignment horizontal="left"/>
    </xf>
    <xf numFmtId="0" fontId="25" fillId="0" borderId="0" xfId="1" applyFont="1" applyAlignment="1">
      <alignment horizontal="left"/>
    </xf>
    <xf numFmtId="0" fontId="25" fillId="0" borderId="0" xfId="1" applyFont="1" applyAlignment="1">
      <alignment horizontal="center"/>
    </xf>
    <xf numFmtId="0" fontId="26" fillId="0" borderId="0" xfId="1" applyFont="1" applyAlignment="1">
      <alignment horizontal="center"/>
    </xf>
    <xf numFmtId="0" fontId="9" fillId="0" borderId="10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310116</xdr:colOff>
      <xdr:row>1</xdr:row>
      <xdr:rowOff>210436</xdr:rowOff>
    </xdr:from>
    <xdr:to>
      <xdr:col>2</xdr:col>
      <xdr:colOff>409797</xdr:colOff>
      <xdr:row>1</xdr:row>
      <xdr:rowOff>232587</xdr:rowOff>
    </xdr:to>
    <xdr:cxnSp macro="">
      <xdr:nvCxnSpPr>
        <xdr:cNvPr id="3" name="Straight Connector 2"/>
        <xdr:cNvCxnSpPr/>
      </xdr:nvCxnSpPr>
      <xdr:spPr>
        <a:xfrm flipV="1">
          <a:off x="919273" y="454099"/>
          <a:ext cx="1871774" cy="2215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p.ht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p.ht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p.ht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1"/>
  <sheetViews>
    <sheetView tabSelected="1" topLeftCell="A13" zoomScale="86" zoomScaleNormal="86" workbookViewId="0">
      <selection activeCell="Y55" sqref="Y55"/>
    </sheetView>
  </sheetViews>
  <sheetFormatPr defaultRowHeight="15" x14ac:dyDescent="0.25"/>
  <cols>
    <col min="2" max="2" width="28.5703125" customWidth="1"/>
    <col min="3" max="3" width="9" style="85" customWidth="1"/>
    <col min="4" max="4" width="5.85546875" customWidth="1"/>
    <col min="5" max="5" width="6.140625" customWidth="1"/>
    <col min="6" max="6" width="5.28515625" customWidth="1"/>
    <col min="7" max="7" width="6.5703125" customWidth="1"/>
    <col min="8" max="8" width="12.42578125" customWidth="1"/>
    <col min="9" max="13" width="5.42578125" customWidth="1"/>
    <col min="14" max="14" width="5" customWidth="1"/>
    <col min="15" max="20" width="5.42578125" customWidth="1"/>
    <col min="21" max="21" width="7.7109375" customWidth="1"/>
    <col min="24" max="24" width="12.140625" customWidth="1"/>
    <col min="26" max="26" width="11.42578125" customWidth="1"/>
  </cols>
  <sheetData>
    <row r="1" spans="1:27" ht="19.5" customHeight="1" x14ac:dyDescent="0.25">
      <c r="A1" s="119" t="s">
        <v>15</v>
      </c>
      <c r="B1" s="120"/>
      <c r="C1" s="120"/>
      <c r="D1" s="120"/>
      <c r="E1" s="120"/>
      <c r="F1" s="6"/>
      <c r="G1" s="121" t="s">
        <v>138</v>
      </c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</row>
    <row r="2" spans="1:27" ht="51" customHeight="1" x14ac:dyDescent="0.25">
      <c r="A2" s="121" t="s">
        <v>0</v>
      </c>
      <c r="B2" s="120"/>
      <c r="C2" s="120"/>
      <c r="D2" s="120"/>
      <c r="E2" s="120"/>
      <c r="F2" s="6"/>
      <c r="G2" s="123" t="s">
        <v>182</v>
      </c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</row>
    <row r="3" spans="1:27" ht="18.75" x14ac:dyDescent="0.25">
      <c r="A3" s="104"/>
      <c r="B3" s="1"/>
      <c r="C3" s="102"/>
      <c r="D3" s="5"/>
      <c r="E3" s="5"/>
      <c r="F3" s="5"/>
      <c r="G3" s="124" t="s">
        <v>16</v>
      </c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</row>
    <row r="4" spans="1:27" ht="18.75" x14ac:dyDescent="0.25">
      <c r="A4" s="104" t="s">
        <v>17</v>
      </c>
      <c r="B4" s="137" t="s">
        <v>128</v>
      </c>
      <c r="C4" s="122"/>
      <c r="D4" s="5"/>
      <c r="E4" s="5"/>
      <c r="F4" s="5"/>
      <c r="G4" s="131" t="s">
        <v>3</v>
      </c>
      <c r="H4" s="138" t="s">
        <v>18</v>
      </c>
      <c r="I4" s="138" t="s">
        <v>19</v>
      </c>
      <c r="J4" s="141"/>
      <c r="K4" s="128" t="s">
        <v>20</v>
      </c>
      <c r="L4" s="129"/>
      <c r="M4" s="129"/>
      <c r="N4" s="129"/>
      <c r="O4" s="130"/>
      <c r="P4" s="128" t="s">
        <v>21</v>
      </c>
      <c r="Q4" s="129"/>
      <c r="R4" s="129"/>
      <c r="S4" s="129"/>
      <c r="T4" s="130"/>
      <c r="U4" s="131" t="s">
        <v>22</v>
      </c>
    </row>
    <row r="5" spans="1:27" ht="32.25" customHeight="1" x14ac:dyDescent="0.25">
      <c r="A5" s="104"/>
      <c r="B5" s="134" t="s">
        <v>227</v>
      </c>
      <c r="C5" s="134"/>
      <c r="D5" s="5"/>
      <c r="E5" s="5"/>
      <c r="F5" s="5"/>
      <c r="G5" s="132"/>
      <c r="H5" s="139"/>
      <c r="I5" s="140"/>
      <c r="J5" s="142"/>
      <c r="K5" s="135" t="s">
        <v>104</v>
      </c>
      <c r="L5" s="128" t="s">
        <v>24</v>
      </c>
      <c r="M5" s="129"/>
      <c r="N5" s="130"/>
      <c r="O5" s="131" t="s">
        <v>25</v>
      </c>
      <c r="P5" s="135" t="s">
        <v>23</v>
      </c>
      <c r="Q5" s="128" t="s">
        <v>26</v>
      </c>
      <c r="R5" s="129"/>
      <c r="S5" s="130"/>
      <c r="T5" s="131" t="s">
        <v>25</v>
      </c>
      <c r="U5" s="132"/>
    </row>
    <row r="6" spans="1:27" ht="45.75" customHeight="1" x14ac:dyDescent="0.25">
      <c r="A6" s="104"/>
      <c r="B6" s="7" t="s">
        <v>27</v>
      </c>
      <c r="C6" s="101"/>
      <c r="D6" s="5"/>
      <c r="E6" s="5"/>
      <c r="F6" s="5"/>
      <c r="G6" s="133"/>
      <c r="H6" s="140"/>
      <c r="I6" s="103" t="s">
        <v>28</v>
      </c>
      <c r="J6" s="103" t="s">
        <v>29</v>
      </c>
      <c r="K6" s="136"/>
      <c r="L6" s="103" t="s">
        <v>30</v>
      </c>
      <c r="M6" s="103" t="s">
        <v>31</v>
      </c>
      <c r="N6" s="103" t="s">
        <v>32</v>
      </c>
      <c r="O6" s="133"/>
      <c r="P6" s="136"/>
      <c r="Q6" s="103" t="s">
        <v>30</v>
      </c>
      <c r="R6" s="103" t="s">
        <v>31</v>
      </c>
      <c r="S6" s="103" t="s">
        <v>32</v>
      </c>
      <c r="T6" s="133"/>
      <c r="U6" s="133"/>
      <c r="X6" t="s">
        <v>1</v>
      </c>
      <c r="Y6" t="s">
        <v>1</v>
      </c>
    </row>
    <row r="7" spans="1:27" ht="18.75" x14ac:dyDescent="0.25">
      <c r="A7" s="143" t="s">
        <v>3</v>
      </c>
      <c r="B7" s="143" t="s">
        <v>33</v>
      </c>
      <c r="C7" s="143" t="s">
        <v>34</v>
      </c>
      <c r="D7" s="146" t="s">
        <v>35</v>
      </c>
      <c r="E7" s="143" t="s">
        <v>36</v>
      </c>
      <c r="F7" s="4"/>
      <c r="G7" s="105">
        <v>1</v>
      </c>
      <c r="H7" s="14" t="s">
        <v>37</v>
      </c>
      <c r="I7" s="8">
        <v>4</v>
      </c>
      <c r="J7" s="53" t="s">
        <v>38</v>
      </c>
      <c r="K7" s="8">
        <v>9</v>
      </c>
      <c r="L7" s="9" t="s">
        <v>130</v>
      </c>
      <c r="M7" s="9">
        <v>0</v>
      </c>
      <c r="N7" s="9" t="s">
        <v>38</v>
      </c>
      <c r="O7" s="9" t="s">
        <v>38</v>
      </c>
      <c r="P7" s="8">
        <v>32</v>
      </c>
      <c r="Q7" s="9" t="s">
        <v>130</v>
      </c>
      <c r="R7" s="9" t="s">
        <v>38</v>
      </c>
      <c r="S7" s="9" t="s">
        <v>38</v>
      </c>
      <c r="T7" s="9" t="s">
        <v>38</v>
      </c>
      <c r="U7" s="10">
        <f>P7*I7</f>
        <v>128</v>
      </c>
      <c r="X7" t="s">
        <v>1</v>
      </c>
    </row>
    <row r="8" spans="1:27" ht="45" customHeight="1" x14ac:dyDescent="0.25">
      <c r="A8" s="144"/>
      <c r="B8" s="144"/>
      <c r="C8" s="145"/>
      <c r="D8" s="147"/>
      <c r="E8" s="144"/>
      <c r="F8" s="11"/>
      <c r="G8" s="105">
        <v>2</v>
      </c>
      <c r="H8" s="14" t="s">
        <v>39</v>
      </c>
      <c r="I8" s="8">
        <v>4</v>
      </c>
      <c r="J8" s="53" t="s">
        <v>38</v>
      </c>
      <c r="K8" s="8">
        <v>9</v>
      </c>
      <c r="L8" s="8" t="s">
        <v>38</v>
      </c>
      <c r="M8" s="8" t="s">
        <v>38</v>
      </c>
      <c r="N8" s="8" t="s">
        <v>38</v>
      </c>
      <c r="O8" s="8" t="s">
        <v>38</v>
      </c>
      <c r="P8" s="8">
        <v>32</v>
      </c>
      <c r="Q8" s="9" t="s">
        <v>38</v>
      </c>
      <c r="R8" s="9" t="s">
        <v>38</v>
      </c>
      <c r="S8" s="9" t="s">
        <v>38</v>
      </c>
      <c r="T8" s="9" t="s">
        <v>38</v>
      </c>
      <c r="U8" s="10">
        <f>P8*I8</f>
        <v>128</v>
      </c>
      <c r="W8" t="s">
        <v>2</v>
      </c>
      <c r="X8" t="s">
        <v>1</v>
      </c>
      <c r="Y8" t="s">
        <v>14</v>
      </c>
    </row>
    <row r="9" spans="1:27" ht="18.75" x14ac:dyDescent="0.25">
      <c r="A9" s="105">
        <v>1</v>
      </c>
      <c r="B9" s="8" t="s">
        <v>40</v>
      </c>
      <c r="C9" s="105">
        <v>1</v>
      </c>
      <c r="D9" s="12">
        <v>2</v>
      </c>
      <c r="E9" s="10">
        <f t="shared" ref="E9:E16" si="0">C9*D9</f>
        <v>2</v>
      </c>
      <c r="F9" s="4"/>
      <c r="G9" s="105">
        <v>3</v>
      </c>
      <c r="H9" s="14" t="s">
        <v>41</v>
      </c>
      <c r="I9" s="8">
        <v>3</v>
      </c>
      <c r="J9" s="53" t="s">
        <v>38</v>
      </c>
      <c r="K9" s="8">
        <v>9</v>
      </c>
      <c r="L9" s="8" t="s">
        <v>38</v>
      </c>
      <c r="M9" s="8" t="s">
        <v>38</v>
      </c>
      <c r="N9" s="8" t="s">
        <v>38</v>
      </c>
      <c r="O9" s="8" t="s">
        <v>38</v>
      </c>
      <c r="P9" s="8">
        <v>32</v>
      </c>
      <c r="Q9" s="9" t="s">
        <v>38</v>
      </c>
      <c r="R9" s="9" t="s">
        <v>38</v>
      </c>
      <c r="S9" s="9" t="s">
        <v>38</v>
      </c>
      <c r="T9" s="9" t="s">
        <v>38</v>
      </c>
      <c r="U9" s="10">
        <f>P9*I9</f>
        <v>96</v>
      </c>
      <c r="X9" t="s">
        <v>1</v>
      </c>
    </row>
    <row r="10" spans="1:27" ht="18.75" x14ac:dyDescent="0.25">
      <c r="A10" s="105">
        <v>2</v>
      </c>
      <c r="B10" s="8" t="s">
        <v>42</v>
      </c>
      <c r="C10" s="105">
        <v>1</v>
      </c>
      <c r="D10" s="12">
        <v>4</v>
      </c>
      <c r="E10" s="10">
        <f t="shared" si="0"/>
        <v>4</v>
      </c>
      <c r="F10" s="4"/>
      <c r="G10" s="105">
        <v>4</v>
      </c>
      <c r="H10" s="14" t="s">
        <v>43</v>
      </c>
      <c r="I10" s="8">
        <v>4</v>
      </c>
      <c r="J10" s="53" t="s">
        <v>38</v>
      </c>
      <c r="K10" s="8">
        <v>9</v>
      </c>
      <c r="L10" s="8" t="s">
        <v>38</v>
      </c>
      <c r="M10" s="8" t="s">
        <v>38</v>
      </c>
      <c r="N10" s="8" t="s">
        <v>38</v>
      </c>
      <c r="O10" s="8" t="s">
        <v>38</v>
      </c>
      <c r="P10" s="8">
        <v>32</v>
      </c>
      <c r="Q10" s="9" t="s">
        <v>38</v>
      </c>
      <c r="R10" s="9" t="s">
        <v>38</v>
      </c>
      <c r="S10" s="8" t="s">
        <v>1</v>
      </c>
      <c r="T10" s="9" t="s">
        <v>38</v>
      </c>
      <c r="U10" s="10">
        <f>I10*P10</f>
        <v>128</v>
      </c>
      <c r="X10" t="s">
        <v>1</v>
      </c>
      <c r="Y10" t="s">
        <v>1</v>
      </c>
    </row>
    <row r="11" spans="1:27" ht="18.75" x14ac:dyDescent="0.25">
      <c r="A11" s="105">
        <v>3</v>
      </c>
      <c r="B11" s="8" t="s">
        <v>44</v>
      </c>
      <c r="C11" s="105">
        <v>1</v>
      </c>
      <c r="D11" s="12">
        <v>2</v>
      </c>
      <c r="E11" s="10">
        <v>2</v>
      </c>
      <c r="F11" s="4"/>
      <c r="G11" s="105">
        <v>5</v>
      </c>
      <c r="H11" s="14" t="s">
        <v>45</v>
      </c>
      <c r="I11" s="8">
        <v>3</v>
      </c>
      <c r="J11" s="53" t="s">
        <v>38</v>
      </c>
      <c r="K11" s="8">
        <v>9</v>
      </c>
      <c r="L11" s="8" t="s">
        <v>38</v>
      </c>
      <c r="M11" s="8" t="s">
        <v>38</v>
      </c>
      <c r="N11" s="8" t="s">
        <v>38</v>
      </c>
      <c r="O11" s="8" t="s">
        <v>38</v>
      </c>
      <c r="P11" s="8">
        <v>30</v>
      </c>
      <c r="Q11" s="9" t="s">
        <v>38</v>
      </c>
      <c r="R11" s="9" t="s">
        <v>38</v>
      </c>
      <c r="S11" s="8"/>
      <c r="T11" s="9" t="s">
        <v>38</v>
      </c>
      <c r="U11" s="10">
        <f>P11*I11</f>
        <v>90</v>
      </c>
      <c r="X11" t="s">
        <v>1</v>
      </c>
      <c r="AA11" t="s">
        <v>1</v>
      </c>
    </row>
    <row r="12" spans="1:27" ht="37.5" x14ac:dyDescent="0.25">
      <c r="A12" s="105">
        <v>4</v>
      </c>
      <c r="B12" s="8" t="s">
        <v>46</v>
      </c>
      <c r="C12" s="105">
        <v>25</v>
      </c>
      <c r="D12" s="12">
        <v>23</v>
      </c>
      <c r="E12" s="10">
        <f t="shared" si="0"/>
        <v>575</v>
      </c>
      <c r="F12" s="4"/>
      <c r="G12" s="105">
        <v>6</v>
      </c>
      <c r="H12" s="14" t="s">
        <v>47</v>
      </c>
      <c r="I12" s="12">
        <f>SUM(I7:I11)</f>
        <v>18</v>
      </c>
      <c r="J12" s="12">
        <v>3</v>
      </c>
      <c r="K12" s="53" t="s">
        <v>38</v>
      </c>
      <c r="L12" s="53" t="s">
        <v>38</v>
      </c>
      <c r="M12" s="53" t="s">
        <v>38</v>
      </c>
      <c r="N12" s="53" t="s">
        <v>38</v>
      </c>
      <c r="O12" s="53" t="s">
        <v>38</v>
      </c>
      <c r="P12" s="53" t="s">
        <v>38</v>
      </c>
      <c r="Q12" s="53" t="s">
        <v>38</v>
      </c>
      <c r="R12" s="53" t="s">
        <v>38</v>
      </c>
      <c r="S12" s="53" t="s">
        <v>38</v>
      </c>
      <c r="T12" s="53" t="s">
        <v>38</v>
      </c>
      <c r="U12" s="10">
        <f t="shared" ref="U12:U16" si="1">I12*J12</f>
        <v>54</v>
      </c>
    </row>
    <row r="13" spans="1:27" ht="44.25" customHeight="1" x14ac:dyDescent="0.25">
      <c r="A13" s="105">
        <v>5</v>
      </c>
      <c r="B13" s="100" t="s">
        <v>183</v>
      </c>
      <c r="C13" s="105">
        <v>1</v>
      </c>
      <c r="D13" s="12">
        <v>16</v>
      </c>
      <c r="E13" s="10">
        <f>D13</f>
        <v>16</v>
      </c>
      <c r="F13" s="4"/>
      <c r="G13" s="105"/>
      <c r="H13" s="14"/>
      <c r="I13" s="12"/>
      <c r="J13" s="12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10"/>
    </row>
    <row r="14" spans="1:27" ht="40.5" customHeight="1" x14ac:dyDescent="0.25">
      <c r="A14" s="105">
        <v>6</v>
      </c>
      <c r="B14" s="8" t="s">
        <v>146</v>
      </c>
      <c r="C14" s="105" t="s">
        <v>1</v>
      </c>
      <c r="D14" s="12">
        <v>7</v>
      </c>
      <c r="E14" s="10">
        <v>7</v>
      </c>
      <c r="F14" s="4"/>
      <c r="G14" s="105">
        <v>7</v>
      </c>
      <c r="H14" s="14" t="s">
        <v>48</v>
      </c>
      <c r="I14" s="12">
        <v>5</v>
      </c>
      <c r="J14" s="12">
        <v>3</v>
      </c>
      <c r="K14" s="53" t="s">
        <v>38</v>
      </c>
      <c r="L14" s="53" t="s">
        <v>38</v>
      </c>
      <c r="M14" s="53" t="s">
        <v>38</v>
      </c>
      <c r="N14" s="53" t="s">
        <v>38</v>
      </c>
      <c r="O14" s="53" t="s">
        <v>38</v>
      </c>
      <c r="P14" s="53" t="s">
        <v>38</v>
      </c>
      <c r="Q14" s="53" t="s">
        <v>38</v>
      </c>
      <c r="R14" s="53" t="s">
        <v>38</v>
      </c>
      <c r="S14" s="53" t="s">
        <v>38</v>
      </c>
      <c r="T14" s="53" t="s">
        <v>38</v>
      </c>
      <c r="U14" s="10">
        <f t="shared" si="1"/>
        <v>15</v>
      </c>
      <c r="W14" s="49" t="s">
        <v>1</v>
      </c>
      <c r="AA14" t="s">
        <v>1</v>
      </c>
    </row>
    <row r="15" spans="1:27" ht="18.75" x14ac:dyDescent="0.25">
      <c r="A15" s="105">
        <v>7</v>
      </c>
      <c r="B15" s="8" t="s">
        <v>129</v>
      </c>
      <c r="C15" s="105">
        <v>2</v>
      </c>
      <c r="D15" s="12">
        <v>21</v>
      </c>
      <c r="E15" s="10">
        <f t="shared" si="0"/>
        <v>42</v>
      </c>
      <c r="F15" s="4"/>
      <c r="G15" s="13">
        <v>8</v>
      </c>
      <c r="H15" s="14" t="s">
        <v>126</v>
      </c>
      <c r="I15" s="12">
        <v>1</v>
      </c>
      <c r="J15" s="12">
        <v>0</v>
      </c>
      <c r="K15" s="53" t="s">
        <v>38</v>
      </c>
      <c r="L15" s="53" t="s">
        <v>38</v>
      </c>
      <c r="M15" s="53" t="s">
        <v>38</v>
      </c>
      <c r="N15" s="53" t="s">
        <v>38</v>
      </c>
      <c r="O15" s="53" t="s">
        <v>38</v>
      </c>
      <c r="P15" s="53" t="s">
        <v>38</v>
      </c>
      <c r="Q15" s="53" t="s">
        <v>38</v>
      </c>
      <c r="R15" s="53" t="s">
        <v>38</v>
      </c>
      <c r="S15" s="53" t="s">
        <v>38</v>
      </c>
      <c r="T15" s="53" t="s">
        <v>38</v>
      </c>
      <c r="U15" s="10">
        <f t="shared" si="1"/>
        <v>0</v>
      </c>
    </row>
    <row r="16" spans="1:27" ht="56.25" customHeight="1" x14ac:dyDescent="0.25">
      <c r="A16" s="105">
        <v>8</v>
      </c>
      <c r="B16" s="15" t="s">
        <v>115</v>
      </c>
      <c r="C16" s="9">
        <v>0</v>
      </c>
      <c r="D16" s="12">
        <v>0</v>
      </c>
      <c r="E16" s="10">
        <f t="shared" si="0"/>
        <v>0</v>
      </c>
      <c r="F16" s="4"/>
      <c r="G16" s="125">
        <v>9</v>
      </c>
      <c r="H16" s="14" t="s">
        <v>49</v>
      </c>
      <c r="I16" s="12">
        <v>1</v>
      </c>
      <c r="J16" s="12">
        <v>4</v>
      </c>
      <c r="K16" s="53" t="s">
        <v>38</v>
      </c>
      <c r="L16" s="53" t="s">
        <v>38</v>
      </c>
      <c r="M16" s="53" t="s">
        <v>38</v>
      </c>
      <c r="N16" s="53" t="s">
        <v>38</v>
      </c>
      <c r="O16" s="53" t="s">
        <v>38</v>
      </c>
      <c r="P16" s="53" t="s">
        <v>38</v>
      </c>
      <c r="Q16" s="53" t="s">
        <v>38</v>
      </c>
      <c r="R16" s="53" t="s">
        <v>38</v>
      </c>
      <c r="S16" s="53" t="s">
        <v>38</v>
      </c>
      <c r="T16" s="53" t="s">
        <v>38</v>
      </c>
      <c r="U16" s="10">
        <f t="shared" si="1"/>
        <v>4</v>
      </c>
      <c r="X16" t="s">
        <v>2</v>
      </c>
    </row>
    <row r="17" spans="1:27" ht="18.75" x14ac:dyDescent="0.25">
      <c r="A17" s="2"/>
      <c r="B17" s="3" t="s">
        <v>50</v>
      </c>
      <c r="C17" s="74">
        <f t="shared" ref="C17:E17" si="2">SUM(C9:C16)</f>
        <v>31</v>
      </c>
      <c r="D17" s="16">
        <f>D9+D10+D11+D12+D14</f>
        <v>38</v>
      </c>
      <c r="E17" s="16">
        <f t="shared" si="2"/>
        <v>648</v>
      </c>
      <c r="F17" s="17"/>
      <c r="G17" s="126"/>
      <c r="H17" s="14" t="s">
        <v>51</v>
      </c>
      <c r="I17" s="12">
        <v>1</v>
      </c>
      <c r="J17" s="12">
        <v>4</v>
      </c>
      <c r="K17" s="53" t="s">
        <v>38</v>
      </c>
      <c r="L17" s="53" t="s">
        <v>38</v>
      </c>
      <c r="M17" s="53" t="s">
        <v>38</v>
      </c>
      <c r="N17" s="53" t="s">
        <v>38</v>
      </c>
      <c r="O17" s="53" t="s">
        <v>38</v>
      </c>
      <c r="P17" s="53" t="s">
        <v>38</v>
      </c>
      <c r="Q17" s="53" t="s">
        <v>38</v>
      </c>
      <c r="R17" s="53" t="s">
        <v>38</v>
      </c>
      <c r="S17" s="53" t="s">
        <v>38</v>
      </c>
      <c r="T17" s="53" t="s">
        <v>38</v>
      </c>
      <c r="U17" s="10">
        <f>J17</f>
        <v>4</v>
      </c>
    </row>
    <row r="18" spans="1:27" ht="18.75" x14ac:dyDescent="0.25">
      <c r="A18" s="104"/>
      <c r="B18" s="5"/>
      <c r="C18" s="104"/>
      <c r="D18" s="5"/>
      <c r="E18" s="5"/>
      <c r="F18" s="4"/>
      <c r="G18" s="127"/>
      <c r="H18" s="14" t="s">
        <v>118</v>
      </c>
      <c r="I18" s="12">
        <v>1</v>
      </c>
      <c r="J18" s="12">
        <v>2</v>
      </c>
      <c r="K18" s="53" t="s">
        <v>38</v>
      </c>
      <c r="L18" s="53" t="s">
        <v>38</v>
      </c>
      <c r="M18" s="53" t="s">
        <v>38</v>
      </c>
      <c r="N18" s="53" t="s">
        <v>38</v>
      </c>
      <c r="O18" s="53" t="s">
        <v>38</v>
      </c>
      <c r="P18" s="53" t="s">
        <v>38</v>
      </c>
      <c r="Q18" s="53" t="s">
        <v>38</v>
      </c>
      <c r="R18" s="53" t="s">
        <v>38</v>
      </c>
      <c r="S18" s="53" t="s">
        <v>38</v>
      </c>
      <c r="T18" s="53" t="s">
        <v>38</v>
      </c>
      <c r="U18" s="10">
        <f>J18</f>
        <v>2</v>
      </c>
      <c r="X18" s="62">
        <f>E17-U23</f>
        <v>-5</v>
      </c>
    </row>
    <row r="19" spans="1:27" ht="18.75" x14ac:dyDescent="0.25">
      <c r="A19" s="104"/>
      <c r="B19" s="5"/>
      <c r="C19" s="104"/>
      <c r="D19" s="5"/>
      <c r="E19" s="5"/>
      <c r="F19" s="5"/>
      <c r="G19" s="105">
        <v>10</v>
      </c>
      <c r="H19" s="14" t="s">
        <v>52</v>
      </c>
      <c r="I19" s="12">
        <v>1</v>
      </c>
      <c r="J19" s="12">
        <v>2</v>
      </c>
      <c r="K19" s="53" t="s">
        <v>38</v>
      </c>
      <c r="L19" s="53" t="s">
        <v>38</v>
      </c>
      <c r="M19" s="53" t="s">
        <v>38</v>
      </c>
      <c r="N19" s="53" t="s">
        <v>38</v>
      </c>
      <c r="O19" s="53" t="s">
        <v>38</v>
      </c>
      <c r="P19" s="53" t="s">
        <v>38</v>
      </c>
      <c r="Q19" s="53" t="s">
        <v>38</v>
      </c>
      <c r="R19" s="53" t="s">
        <v>38</v>
      </c>
      <c r="S19" s="53" t="s">
        <v>38</v>
      </c>
      <c r="T19" s="53" t="s">
        <v>38</v>
      </c>
      <c r="U19" s="10">
        <v>2</v>
      </c>
      <c r="X19" s="148" t="s">
        <v>137</v>
      </c>
      <c r="Y19" s="148"/>
      <c r="Z19" s="148"/>
      <c r="AA19" s="148"/>
    </row>
    <row r="20" spans="1:27" ht="18.75" x14ac:dyDescent="0.25">
      <c r="A20" s="104"/>
      <c r="B20" s="5"/>
      <c r="C20" s="104"/>
      <c r="D20" s="5"/>
      <c r="E20" s="5"/>
      <c r="F20" s="5"/>
      <c r="G20" s="105">
        <v>11</v>
      </c>
      <c r="H20" s="14" t="s">
        <v>53</v>
      </c>
      <c r="I20" s="12">
        <v>1</v>
      </c>
      <c r="J20" s="12">
        <v>1</v>
      </c>
      <c r="K20" s="53" t="s">
        <v>38</v>
      </c>
      <c r="L20" s="53" t="s">
        <v>38</v>
      </c>
      <c r="M20" s="53" t="s">
        <v>38</v>
      </c>
      <c r="N20" s="53" t="s">
        <v>38</v>
      </c>
      <c r="O20" s="53" t="s">
        <v>38</v>
      </c>
      <c r="P20" s="53" t="s">
        <v>38</v>
      </c>
      <c r="Q20" s="53" t="s">
        <v>38</v>
      </c>
      <c r="R20" s="53" t="s">
        <v>38</v>
      </c>
      <c r="S20" s="53" t="s">
        <v>38</v>
      </c>
      <c r="T20" s="53" t="s">
        <v>38</v>
      </c>
      <c r="U20" s="10">
        <f>J20</f>
        <v>1</v>
      </c>
      <c r="X20" s="63" t="s">
        <v>135</v>
      </c>
      <c r="Y20" s="63" t="s">
        <v>2</v>
      </c>
      <c r="Z20" s="63" t="s">
        <v>134</v>
      </c>
      <c r="AA20" s="63">
        <v>1</v>
      </c>
    </row>
    <row r="21" spans="1:27" ht="18.75" x14ac:dyDescent="0.25">
      <c r="A21" s="104"/>
      <c r="B21" s="5"/>
      <c r="C21" s="104"/>
      <c r="D21" s="5"/>
      <c r="E21" s="5"/>
      <c r="F21" s="5"/>
      <c r="G21" s="105">
        <v>12</v>
      </c>
      <c r="H21" s="44" t="s">
        <v>116</v>
      </c>
      <c r="I21" s="12">
        <v>0</v>
      </c>
      <c r="J21" s="12">
        <v>1</v>
      </c>
      <c r="K21" s="53" t="s">
        <v>38</v>
      </c>
      <c r="L21" s="53" t="s">
        <v>38</v>
      </c>
      <c r="M21" s="53" t="s">
        <v>38</v>
      </c>
      <c r="N21" s="53" t="s">
        <v>38</v>
      </c>
      <c r="O21" s="53" t="s">
        <v>38</v>
      </c>
      <c r="P21" s="53" t="s">
        <v>38</v>
      </c>
      <c r="Q21" s="53" t="s">
        <v>38</v>
      </c>
      <c r="R21" s="53" t="s">
        <v>38</v>
      </c>
      <c r="S21" s="53" t="s">
        <v>38</v>
      </c>
      <c r="T21" s="53" t="s">
        <v>38</v>
      </c>
      <c r="U21" s="10">
        <f>J21</f>
        <v>1</v>
      </c>
      <c r="X21" s="63"/>
      <c r="Y21" s="63" t="s">
        <v>1</v>
      </c>
      <c r="Z21" s="63" t="s">
        <v>136</v>
      </c>
      <c r="AA21" s="63">
        <v>1</v>
      </c>
    </row>
    <row r="22" spans="1:27" ht="18.75" x14ac:dyDescent="0.25">
      <c r="A22" s="104"/>
      <c r="B22" s="5"/>
      <c r="C22" s="104"/>
      <c r="D22" s="5"/>
      <c r="E22" s="5"/>
      <c r="F22" s="5"/>
      <c r="G22" s="18">
        <v>13</v>
      </c>
      <c r="H22" s="149" t="s">
        <v>54</v>
      </c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1"/>
      <c r="U22" s="19"/>
      <c r="X22" s="26"/>
      <c r="Y22" s="26"/>
      <c r="Z22" s="26"/>
      <c r="AA22" s="64">
        <f>SUM(AA20:AA21)</f>
        <v>2</v>
      </c>
    </row>
    <row r="23" spans="1:27" ht="18.75" x14ac:dyDescent="0.25">
      <c r="A23" s="104"/>
      <c r="B23" s="5"/>
      <c r="C23" s="104"/>
      <c r="D23" s="5"/>
      <c r="E23" s="5"/>
      <c r="F23" s="5"/>
      <c r="G23" s="152" t="s">
        <v>55</v>
      </c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20">
        <f>SUM(U7:U21)</f>
        <v>653</v>
      </c>
      <c r="X23" t="s">
        <v>1</v>
      </c>
    </row>
    <row r="24" spans="1:27" ht="18.75" x14ac:dyDescent="0.25">
      <c r="A24" s="104"/>
      <c r="B24" s="5"/>
      <c r="C24" s="104"/>
      <c r="D24" s="5"/>
      <c r="E24" s="5"/>
      <c r="F24" s="5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4"/>
    </row>
    <row r="25" spans="1:27" ht="18.75" x14ac:dyDescent="0.25">
      <c r="A25" s="104"/>
      <c r="B25" s="5"/>
      <c r="C25" s="104"/>
      <c r="D25" s="5"/>
      <c r="E25" s="5"/>
      <c r="F25" s="5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4"/>
    </row>
    <row r="26" spans="1:27" ht="18.75" x14ac:dyDescent="0.25">
      <c r="A26" s="104"/>
      <c r="C26" s="104"/>
      <c r="D26" s="5"/>
      <c r="E26" s="5"/>
      <c r="F26" s="5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2"/>
    </row>
    <row r="27" spans="1:27" ht="36" customHeight="1" x14ac:dyDescent="0.25">
      <c r="A27" s="153" t="s">
        <v>3</v>
      </c>
      <c r="B27" s="153" t="s">
        <v>56</v>
      </c>
      <c r="C27" s="153" t="s">
        <v>57</v>
      </c>
      <c r="D27" s="155" t="s">
        <v>58</v>
      </c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7" t="s">
        <v>59</v>
      </c>
      <c r="P27" s="159" t="s">
        <v>60</v>
      </c>
      <c r="Q27" s="160"/>
      <c r="R27" s="160"/>
      <c r="S27" s="160"/>
      <c r="T27" s="161"/>
      <c r="U27" s="157" t="s">
        <v>61</v>
      </c>
    </row>
    <row r="28" spans="1:27" ht="143.25" customHeight="1" x14ac:dyDescent="0.25">
      <c r="A28" s="154"/>
      <c r="B28" s="154"/>
      <c r="C28" s="154"/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8"/>
      <c r="P28" s="55" t="s">
        <v>47</v>
      </c>
      <c r="Q28" s="55" t="s">
        <v>143</v>
      </c>
      <c r="R28" s="55" t="s">
        <v>4</v>
      </c>
      <c r="S28" s="55" t="s">
        <v>127</v>
      </c>
      <c r="T28" s="56" t="s">
        <v>168</v>
      </c>
      <c r="U28" s="158"/>
    </row>
    <row r="29" spans="1:27" ht="42" customHeight="1" x14ac:dyDescent="0.25">
      <c r="A29" s="37">
        <v>1</v>
      </c>
      <c r="B29" s="38" t="s">
        <v>139</v>
      </c>
      <c r="C29" s="75" t="s">
        <v>5</v>
      </c>
      <c r="D29" s="165" t="s">
        <v>175</v>
      </c>
      <c r="E29" s="166"/>
      <c r="F29" s="166"/>
      <c r="G29" s="166"/>
      <c r="H29" s="166"/>
      <c r="I29" s="166"/>
      <c r="J29" s="166"/>
      <c r="K29" s="166"/>
      <c r="L29" s="166"/>
      <c r="M29" s="166"/>
      <c r="N29" s="167"/>
      <c r="O29" s="39">
        <v>2</v>
      </c>
      <c r="P29" s="40"/>
      <c r="Q29" s="40"/>
      <c r="R29" s="40"/>
      <c r="S29" s="40"/>
      <c r="T29" s="40"/>
      <c r="U29" s="41">
        <f>O29</f>
        <v>2</v>
      </c>
    </row>
    <row r="30" spans="1:27" ht="42" customHeight="1" x14ac:dyDescent="0.25">
      <c r="A30" s="105">
        <v>2</v>
      </c>
      <c r="B30" s="23" t="s">
        <v>66</v>
      </c>
      <c r="C30" s="76" t="s">
        <v>6</v>
      </c>
      <c r="D30" s="162" t="s">
        <v>147</v>
      </c>
      <c r="E30" s="163"/>
      <c r="F30" s="163"/>
      <c r="G30" s="163"/>
      <c r="H30" s="163"/>
      <c r="I30" s="163"/>
      <c r="J30" s="163"/>
      <c r="K30" s="163"/>
      <c r="L30" s="163"/>
      <c r="M30" s="163"/>
      <c r="N30" s="164"/>
      <c r="O30" s="9">
        <v>4</v>
      </c>
      <c r="P30" s="8"/>
      <c r="Q30" s="8"/>
      <c r="R30" s="8"/>
      <c r="S30" s="8"/>
      <c r="T30" s="8"/>
      <c r="U30" s="10">
        <f>O30</f>
        <v>4</v>
      </c>
    </row>
    <row r="31" spans="1:27" ht="42" customHeight="1" x14ac:dyDescent="0.25">
      <c r="A31" s="37">
        <v>3</v>
      </c>
      <c r="B31" s="24" t="s">
        <v>119</v>
      </c>
      <c r="C31" s="99" t="s">
        <v>7</v>
      </c>
      <c r="D31" s="162" t="s">
        <v>148</v>
      </c>
      <c r="E31" s="163"/>
      <c r="F31" s="163"/>
      <c r="G31" s="163"/>
      <c r="H31" s="163"/>
      <c r="I31" s="163"/>
      <c r="J31" s="163"/>
      <c r="K31" s="163"/>
      <c r="L31" s="163"/>
      <c r="M31" s="163"/>
      <c r="N31" s="164"/>
      <c r="O31" s="9">
        <v>17</v>
      </c>
      <c r="P31" s="8">
        <v>3</v>
      </c>
      <c r="Q31" s="8">
        <v>3</v>
      </c>
      <c r="R31" s="8"/>
      <c r="S31" s="8"/>
      <c r="T31" s="8"/>
      <c r="U31" s="10">
        <f>O31+P31+Q31</f>
        <v>23</v>
      </c>
    </row>
    <row r="32" spans="1:27" ht="42" customHeight="1" x14ac:dyDescent="0.25">
      <c r="A32" s="106">
        <v>4</v>
      </c>
      <c r="B32" s="36" t="s">
        <v>79</v>
      </c>
      <c r="C32" s="99"/>
      <c r="D32" s="162" t="s">
        <v>149</v>
      </c>
      <c r="E32" s="163"/>
      <c r="F32" s="163"/>
      <c r="G32" s="163"/>
      <c r="H32" s="163"/>
      <c r="I32" s="163"/>
      <c r="J32" s="163"/>
      <c r="K32" s="163"/>
      <c r="L32" s="163"/>
      <c r="M32" s="163"/>
      <c r="N32" s="164"/>
      <c r="O32" s="9">
        <v>18</v>
      </c>
      <c r="P32" s="8">
        <v>3</v>
      </c>
      <c r="Q32" s="8"/>
      <c r="R32" s="8">
        <v>2</v>
      </c>
      <c r="S32" s="8"/>
      <c r="T32" s="8"/>
      <c r="U32" s="10">
        <f>O32+P32+Q32+R32</f>
        <v>23</v>
      </c>
    </row>
    <row r="33" spans="1:27" ht="42" customHeight="1" x14ac:dyDescent="0.25">
      <c r="A33" s="37">
        <v>5</v>
      </c>
      <c r="B33" s="24" t="s">
        <v>80</v>
      </c>
      <c r="C33" s="77" t="s">
        <v>8</v>
      </c>
      <c r="D33" s="162" t="s">
        <v>150</v>
      </c>
      <c r="E33" s="163"/>
      <c r="F33" s="163"/>
      <c r="G33" s="163"/>
      <c r="H33" s="163"/>
      <c r="I33" s="163"/>
      <c r="J33" s="163"/>
      <c r="K33" s="163"/>
      <c r="L33" s="163"/>
      <c r="M33" s="163"/>
      <c r="N33" s="164"/>
      <c r="O33" s="9">
        <v>20</v>
      </c>
      <c r="P33" s="8">
        <v>3</v>
      </c>
      <c r="Q33" s="8"/>
      <c r="R33" s="8">
        <v>0</v>
      </c>
      <c r="S33" s="8"/>
      <c r="T33" s="8">
        <v>0</v>
      </c>
      <c r="U33" s="54">
        <f>O33+P33+R33</f>
        <v>23</v>
      </c>
      <c r="V33" s="65"/>
      <c r="W33" t="s">
        <v>1</v>
      </c>
      <c r="Z33" t="s">
        <v>1</v>
      </c>
    </row>
    <row r="34" spans="1:27" ht="42" customHeight="1" x14ac:dyDescent="0.25">
      <c r="A34" s="106">
        <v>6</v>
      </c>
      <c r="B34" s="24" t="s">
        <v>70</v>
      </c>
      <c r="C34" s="75" t="s">
        <v>8</v>
      </c>
      <c r="D34" s="162" t="s">
        <v>150</v>
      </c>
      <c r="E34" s="163"/>
      <c r="F34" s="163"/>
      <c r="G34" s="163"/>
      <c r="H34" s="163"/>
      <c r="I34" s="163"/>
      <c r="J34" s="163"/>
      <c r="K34" s="163"/>
      <c r="L34" s="163"/>
      <c r="M34" s="163"/>
      <c r="N34" s="164"/>
      <c r="O34" s="9">
        <v>20</v>
      </c>
      <c r="P34" s="8">
        <v>3</v>
      </c>
      <c r="Q34" s="8"/>
      <c r="R34" s="8"/>
      <c r="S34" s="8"/>
      <c r="T34" s="8"/>
      <c r="U34" s="10">
        <f>O34+P34+R34</f>
        <v>23</v>
      </c>
    </row>
    <row r="35" spans="1:27" ht="42" customHeight="1" x14ac:dyDescent="0.25">
      <c r="A35" s="37">
        <v>7</v>
      </c>
      <c r="B35" s="23" t="s">
        <v>69</v>
      </c>
      <c r="C35" s="79" t="s">
        <v>9</v>
      </c>
      <c r="D35" s="162" t="s">
        <v>151</v>
      </c>
      <c r="E35" s="163"/>
      <c r="F35" s="163"/>
      <c r="G35" s="163"/>
      <c r="H35" s="163"/>
      <c r="I35" s="163"/>
      <c r="J35" s="163"/>
      <c r="K35" s="163"/>
      <c r="L35" s="163"/>
      <c r="M35" s="163"/>
      <c r="N35" s="164"/>
      <c r="O35" s="9">
        <v>17</v>
      </c>
      <c r="P35" s="8">
        <v>3</v>
      </c>
      <c r="Q35" s="8">
        <v>3</v>
      </c>
      <c r="R35" s="8"/>
      <c r="S35" s="8"/>
      <c r="T35" s="8"/>
      <c r="U35" s="10">
        <f t="shared" ref="U35:U54" si="3">O35+P35+Q35</f>
        <v>23</v>
      </c>
      <c r="X35" t="s">
        <v>1</v>
      </c>
    </row>
    <row r="36" spans="1:27" ht="39.75" customHeight="1" x14ac:dyDescent="0.25">
      <c r="A36" s="106">
        <v>8</v>
      </c>
      <c r="B36" s="23" t="s">
        <v>71</v>
      </c>
      <c r="C36" s="75" t="s">
        <v>121</v>
      </c>
      <c r="D36" s="162" t="s">
        <v>152</v>
      </c>
      <c r="E36" s="163"/>
      <c r="F36" s="163"/>
      <c r="G36" s="163"/>
      <c r="H36" s="163"/>
      <c r="I36" s="163"/>
      <c r="J36" s="163"/>
      <c r="K36" s="163"/>
      <c r="L36" s="163"/>
      <c r="M36" s="163"/>
      <c r="N36" s="164"/>
      <c r="O36" s="9">
        <v>16</v>
      </c>
      <c r="P36" s="8">
        <v>3</v>
      </c>
      <c r="Q36" s="8"/>
      <c r="R36" s="8">
        <v>4</v>
      </c>
      <c r="S36" s="8"/>
      <c r="T36" s="8"/>
      <c r="U36" s="10">
        <f>O36+P36+Q36+R36</f>
        <v>23</v>
      </c>
    </row>
    <row r="37" spans="1:27" ht="39.75" customHeight="1" x14ac:dyDescent="0.25">
      <c r="A37" s="37">
        <v>9</v>
      </c>
      <c r="B37" s="23" t="s">
        <v>68</v>
      </c>
      <c r="C37" s="75" t="s">
        <v>8</v>
      </c>
      <c r="D37" s="162" t="s">
        <v>153</v>
      </c>
      <c r="E37" s="163"/>
      <c r="F37" s="163"/>
      <c r="G37" s="163"/>
      <c r="H37" s="163"/>
      <c r="I37" s="163"/>
      <c r="J37" s="163"/>
      <c r="K37" s="163"/>
      <c r="L37" s="163"/>
      <c r="M37" s="163"/>
      <c r="N37" s="164"/>
      <c r="O37" s="9">
        <v>20</v>
      </c>
      <c r="P37" s="8">
        <v>3</v>
      </c>
      <c r="Q37" s="8"/>
      <c r="R37" s="8">
        <v>0</v>
      </c>
      <c r="S37" s="8"/>
      <c r="T37" s="8"/>
      <c r="U37" s="10">
        <f>O37+P37+R37</f>
        <v>23</v>
      </c>
      <c r="X37" t="s">
        <v>125</v>
      </c>
    </row>
    <row r="38" spans="1:27" ht="39.75" customHeight="1" x14ac:dyDescent="0.25">
      <c r="A38" s="106">
        <v>10</v>
      </c>
      <c r="B38" s="28" t="s">
        <v>132</v>
      </c>
      <c r="C38" s="78" t="s">
        <v>62</v>
      </c>
      <c r="D38" s="162" t="s">
        <v>1</v>
      </c>
      <c r="E38" s="163"/>
      <c r="F38" s="163"/>
      <c r="G38" s="163"/>
      <c r="H38" s="163"/>
      <c r="I38" s="163"/>
      <c r="J38" s="163"/>
      <c r="K38" s="163"/>
      <c r="L38" s="163"/>
      <c r="M38" s="163"/>
      <c r="N38" s="164"/>
      <c r="O38" s="116">
        <v>21</v>
      </c>
      <c r="P38" s="117">
        <v>0</v>
      </c>
      <c r="Q38" s="117"/>
      <c r="R38" s="117"/>
      <c r="S38" s="117"/>
      <c r="T38" s="117"/>
      <c r="U38" s="118">
        <f>P38+O38</f>
        <v>21</v>
      </c>
    </row>
    <row r="39" spans="1:27" ht="39.75" customHeight="1" x14ac:dyDescent="0.25">
      <c r="A39" s="37">
        <v>11</v>
      </c>
      <c r="B39" s="23" t="s">
        <v>72</v>
      </c>
      <c r="C39" s="75" t="s">
        <v>8</v>
      </c>
      <c r="D39" s="162" t="s">
        <v>153</v>
      </c>
      <c r="E39" s="163"/>
      <c r="F39" s="163"/>
      <c r="G39" s="163"/>
      <c r="H39" s="163"/>
      <c r="I39" s="163"/>
      <c r="J39" s="163"/>
      <c r="K39" s="163"/>
      <c r="L39" s="163"/>
      <c r="M39" s="163"/>
      <c r="N39" s="164"/>
      <c r="O39" s="9">
        <v>20</v>
      </c>
      <c r="P39" s="8">
        <v>3</v>
      </c>
      <c r="Q39" s="8"/>
      <c r="R39" s="8"/>
      <c r="S39" s="8"/>
      <c r="T39" s="8"/>
      <c r="U39" s="10">
        <f t="shared" si="3"/>
        <v>23</v>
      </c>
    </row>
    <row r="40" spans="1:27" ht="42.75" customHeight="1" x14ac:dyDescent="0.25">
      <c r="A40" s="106">
        <v>12</v>
      </c>
      <c r="B40" s="35" t="s">
        <v>73</v>
      </c>
      <c r="C40" s="79" t="s">
        <v>10</v>
      </c>
      <c r="D40" s="162" t="s">
        <v>155</v>
      </c>
      <c r="E40" s="163"/>
      <c r="F40" s="163"/>
      <c r="G40" s="163"/>
      <c r="H40" s="163"/>
      <c r="I40" s="163"/>
      <c r="J40" s="163"/>
      <c r="K40" s="163"/>
      <c r="L40" s="163"/>
      <c r="M40" s="163"/>
      <c r="N40" s="164"/>
      <c r="O40" s="9">
        <v>17</v>
      </c>
      <c r="P40" s="8">
        <v>3</v>
      </c>
      <c r="Q40" s="8">
        <v>3</v>
      </c>
      <c r="R40" s="8"/>
      <c r="S40" s="8"/>
      <c r="T40" s="8"/>
      <c r="U40" s="10">
        <f t="shared" si="3"/>
        <v>23</v>
      </c>
    </row>
    <row r="41" spans="1:27" ht="45.75" customHeight="1" x14ac:dyDescent="0.25">
      <c r="A41" s="37">
        <v>13</v>
      </c>
      <c r="B41" s="36" t="s">
        <v>140</v>
      </c>
      <c r="C41" s="79" t="s">
        <v>8</v>
      </c>
      <c r="D41" s="169" t="s">
        <v>156</v>
      </c>
      <c r="E41" s="170"/>
      <c r="F41" s="170"/>
      <c r="G41" s="170"/>
      <c r="H41" s="170"/>
      <c r="I41" s="170"/>
      <c r="J41" s="170"/>
      <c r="K41" s="170"/>
      <c r="L41" s="170"/>
      <c r="M41" s="170"/>
      <c r="N41" s="171"/>
      <c r="O41" s="94">
        <v>19</v>
      </c>
      <c r="P41" s="95">
        <v>3</v>
      </c>
      <c r="Q41" s="95"/>
      <c r="R41" s="95">
        <v>0</v>
      </c>
      <c r="S41" s="95"/>
      <c r="T41" s="95">
        <v>1</v>
      </c>
      <c r="U41" s="54">
        <f>O41+P41+Q41+R41+T41</f>
        <v>23</v>
      </c>
    </row>
    <row r="42" spans="1:27" ht="43.5" customHeight="1" x14ac:dyDescent="0.25">
      <c r="A42" s="106">
        <v>14</v>
      </c>
      <c r="B42" s="35" t="s">
        <v>75</v>
      </c>
      <c r="C42" s="79" t="s">
        <v>8</v>
      </c>
      <c r="D42" s="162" t="s">
        <v>155</v>
      </c>
      <c r="E42" s="163"/>
      <c r="F42" s="163"/>
      <c r="G42" s="163"/>
      <c r="H42" s="163"/>
      <c r="I42" s="163"/>
      <c r="J42" s="163"/>
      <c r="K42" s="163"/>
      <c r="L42" s="163"/>
      <c r="M42" s="163"/>
      <c r="N42" s="164"/>
      <c r="O42" s="9">
        <v>20</v>
      </c>
      <c r="P42" s="8">
        <v>3</v>
      </c>
      <c r="Q42" s="8"/>
      <c r="R42" s="8"/>
      <c r="S42" s="8"/>
      <c r="T42" s="8"/>
      <c r="U42" s="10">
        <f t="shared" si="3"/>
        <v>23</v>
      </c>
    </row>
    <row r="43" spans="1:27" ht="45.75" customHeight="1" x14ac:dyDescent="0.25">
      <c r="A43" s="37">
        <v>15</v>
      </c>
      <c r="B43" s="27" t="s">
        <v>76</v>
      </c>
      <c r="C43" s="79" t="s">
        <v>11</v>
      </c>
      <c r="D43" s="162" t="s">
        <v>155</v>
      </c>
      <c r="E43" s="163"/>
      <c r="F43" s="163"/>
      <c r="G43" s="163"/>
      <c r="H43" s="163"/>
      <c r="I43" s="163"/>
      <c r="J43" s="163"/>
      <c r="K43" s="163"/>
      <c r="L43" s="163"/>
      <c r="M43" s="163"/>
      <c r="N43" s="164"/>
      <c r="O43" s="9">
        <v>17</v>
      </c>
      <c r="P43" s="8">
        <v>3</v>
      </c>
      <c r="Q43" s="8">
        <v>3</v>
      </c>
      <c r="R43" s="8"/>
      <c r="S43" s="8"/>
      <c r="T43" s="8"/>
      <c r="U43" s="10">
        <f t="shared" si="3"/>
        <v>23</v>
      </c>
      <c r="AA43" t="s">
        <v>1</v>
      </c>
    </row>
    <row r="44" spans="1:27" ht="40.5" customHeight="1" x14ac:dyDescent="0.25">
      <c r="A44" s="106">
        <v>16</v>
      </c>
      <c r="B44" s="115" t="s">
        <v>85</v>
      </c>
      <c r="C44" s="75" t="s">
        <v>8</v>
      </c>
      <c r="D44" s="172" t="s">
        <v>157</v>
      </c>
      <c r="E44" s="173"/>
      <c r="F44" s="173"/>
      <c r="G44" s="173"/>
      <c r="H44" s="173"/>
      <c r="I44" s="173"/>
      <c r="J44" s="173"/>
      <c r="K44" s="173"/>
      <c r="L44" s="173"/>
      <c r="M44" s="173"/>
      <c r="N44" s="174"/>
      <c r="O44" s="9">
        <v>20</v>
      </c>
      <c r="P44" s="8">
        <v>3</v>
      </c>
      <c r="Q44" s="8"/>
      <c r="R44" s="8"/>
      <c r="S44" s="8">
        <v>0</v>
      </c>
      <c r="T44" s="8">
        <v>0</v>
      </c>
      <c r="U44" s="10">
        <f>O44+P44+Q44+T44+S44</f>
        <v>23</v>
      </c>
    </row>
    <row r="45" spans="1:27" ht="38.25" customHeight="1" x14ac:dyDescent="0.25">
      <c r="A45" s="37">
        <v>17</v>
      </c>
      <c r="B45" s="27" t="s">
        <v>77</v>
      </c>
      <c r="C45" s="75" t="s">
        <v>8</v>
      </c>
      <c r="D45" s="162" t="s">
        <v>158</v>
      </c>
      <c r="E45" s="163"/>
      <c r="F45" s="163"/>
      <c r="G45" s="163"/>
      <c r="H45" s="163"/>
      <c r="I45" s="163"/>
      <c r="J45" s="163"/>
      <c r="K45" s="163"/>
      <c r="L45" s="163"/>
      <c r="M45" s="163"/>
      <c r="N45" s="164"/>
      <c r="O45" s="9">
        <v>20</v>
      </c>
      <c r="P45" s="8">
        <v>3</v>
      </c>
      <c r="Q45" s="8"/>
      <c r="R45" s="8"/>
      <c r="S45" s="8"/>
      <c r="T45" s="8"/>
      <c r="U45" s="10">
        <f t="shared" si="3"/>
        <v>23</v>
      </c>
    </row>
    <row r="46" spans="1:27" ht="38.25" customHeight="1" x14ac:dyDescent="0.25">
      <c r="A46" s="106">
        <v>18</v>
      </c>
      <c r="B46" s="27" t="s">
        <v>122</v>
      </c>
      <c r="C46" s="75" t="s">
        <v>8</v>
      </c>
      <c r="D46" s="162" t="s">
        <v>158</v>
      </c>
      <c r="E46" s="163"/>
      <c r="F46" s="163"/>
      <c r="G46" s="163"/>
      <c r="H46" s="163"/>
      <c r="I46" s="163"/>
      <c r="J46" s="163"/>
      <c r="K46" s="163"/>
      <c r="L46" s="163"/>
      <c r="M46" s="163"/>
      <c r="N46" s="164"/>
      <c r="O46" s="9">
        <v>20</v>
      </c>
      <c r="P46" s="8">
        <v>3</v>
      </c>
      <c r="Q46" s="8"/>
      <c r="R46" s="8"/>
      <c r="S46" s="8"/>
      <c r="T46" s="8">
        <v>0</v>
      </c>
      <c r="U46" s="10">
        <f>O46+P46+Q46+T46</f>
        <v>23</v>
      </c>
      <c r="Y46" t="s">
        <v>170</v>
      </c>
    </row>
    <row r="47" spans="1:27" ht="38.25" customHeight="1" x14ac:dyDescent="0.25">
      <c r="A47" s="37">
        <v>19</v>
      </c>
      <c r="B47" s="35" t="s">
        <v>78</v>
      </c>
      <c r="C47" s="86" t="s">
        <v>86</v>
      </c>
      <c r="D47" s="162" t="s">
        <v>171</v>
      </c>
      <c r="E47" s="163"/>
      <c r="F47" s="163"/>
      <c r="G47" s="163"/>
      <c r="H47" s="163"/>
      <c r="I47" s="163"/>
      <c r="J47" s="163"/>
      <c r="K47" s="163"/>
      <c r="L47" s="163"/>
      <c r="M47" s="163"/>
      <c r="N47" s="164"/>
      <c r="O47" s="9">
        <v>17</v>
      </c>
      <c r="P47" s="8">
        <v>3</v>
      </c>
      <c r="Q47" s="8">
        <v>3</v>
      </c>
      <c r="R47" s="8"/>
      <c r="S47" s="8"/>
      <c r="T47" s="8"/>
      <c r="U47" s="10">
        <f>O47+P47+Q47</f>
        <v>23</v>
      </c>
    </row>
    <row r="48" spans="1:27" ht="42.75" customHeight="1" x14ac:dyDescent="0.25">
      <c r="A48" s="106">
        <v>20</v>
      </c>
      <c r="B48" s="48" t="s">
        <v>117</v>
      </c>
      <c r="C48" s="75" t="s">
        <v>8</v>
      </c>
      <c r="D48" s="162" t="s">
        <v>172</v>
      </c>
      <c r="E48" s="163"/>
      <c r="F48" s="163"/>
      <c r="G48" s="163"/>
      <c r="H48" s="163"/>
      <c r="I48" s="163"/>
      <c r="J48" s="163"/>
      <c r="K48" s="163"/>
      <c r="L48" s="163"/>
      <c r="M48" s="163"/>
      <c r="N48" s="164"/>
      <c r="O48" s="9">
        <v>20</v>
      </c>
      <c r="P48" s="8">
        <v>3</v>
      </c>
      <c r="Q48" s="8">
        <v>0</v>
      </c>
      <c r="R48" s="8"/>
      <c r="S48" s="8"/>
      <c r="T48" s="8"/>
      <c r="U48" s="10">
        <f t="shared" si="3"/>
        <v>23</v>
      </c>
      <c r="Y48" t="s">
        <v>1</v>
      </c>
    </row>
    <row r="49" spans="1:29" ht="42.75" customHeight="1" x14ac:dyDescent="0.25">
      <c r="A49" s="37">
        <v>21</v>
      </c>
      <c r="B49" s="24" t="s">
        <v>120</v>
      </c>
      <c r="C49" s="80" t="s">
        <v>8</v>
      </c>
      <c r="D49" s="162" t="s">
        <v>173</v>
      </c>
      <c r="E49" s="163"/>
      <c r="F49" s="163"/>
      <c r="G49" s="163"/>
      <c r="H49" s="163"/>
      <c r="I49" s="163"/>
      <c r="J49" s="163"/>
      <c r="K49" s="163"/>
      <c r="L49" s="163"/>
      <c r="M49" s="163"/>
      <c r="N49" s="164"/>
      <c r="O49" s="9">
        <v>20</v>
      </c>
      <c r="P49" s="8">
        <v>3</v>
      </c>
      <c r="Q49" s="8"/>
      <c r="R49" s="8"/>
      <c r="S49" s="8"/>
      <c r="T49" s="8"/>
      <c r="U49" s="10">
        <f>O49+P49</f>
        <v>23</v>
      </c>
      <c r="Y49" t="s">
        <v>1</v>
      </c>
      <c r="Z49" t="s">
        <v>1</v>
      </c>
    </row>
    <row r="50" spans="1:29" ht="64.5" customHeight="1" x14ac:dyDescent="0.25">
      <c r="A50" s="106">
        <v>22</v>
      </c>
      <c r="B50" s="27" t="s">
        <v>114</v>
      </c>
      <c r="C50" s="75" t="s">
        <v>1</v>
      </c>
      <c r="D50" s="162" t="s">
        <v>159</v>
      </c>
      <c r="E50" s="163"/>
      <c r="F50" s="163"/>
      <c r="G50" s="163"/>
      <c r="H50" s="163"/>
      <c r="I50" s="163"/>
      <c r="J50" s="163"/>
      <c r="K50" s="163"/>
      <c r="L50" s="163"/>
      <c r="M50" s="163"/>
      <c r="N50" s="164"/>
      <c r="O50" s="9">
        <v>19</v>
      </c>
      <c r="P50" s="8"/>
      <c r="Q50" s="8"/>
      <c r="R50" s="8">
        <v>4</v>
      </c>
      <c r="S50" s="8"/>
      <c r="T50" s="8"/>
      <c r="U50" s="54">
        <f>O50+R50</f>
        <v>23</v>
      </c>
      <c r="W50" s="168" t="s">
        <v>1</v>
      </c>
      <c r="X50" s="168"/>
      <c r="Y50" t="s">
        <v>1</v>
      </c>
    </row>
    <row r="51" spans="1:29" ht="57.75" customHeight="1" x14ac:dyDescent="0.25">
      <c r="A51" s="37">
        <v>23</v>
      </c>
      <c r="B51" s="27" t="s">
        <v>124</v>
      </c>
      <c r="C51" s="75" t="s">
        <v>62</v>
      </c>
      <c r="D51" s="169" t="s">
        <v>185</v>
      </c>
      <c r="E51" s="170"/>
      <c r="F51" s="170"/>
      <c r="G51" s="170"/>
      <c r="H51" s="170"/>
      <c r="I51" s="170"/>
      <c r="J51" s="170"/>
      <c r="K51" s="170"/>
      <c r="L51" s="170"/>
      <c r="M51" s="170"/>
      <c r="N51" s="171"/>
      <c r="O51" s="9">
        <v>23</v>
      </c>
      <c r="P51" s="8"/>
      <c r="Q51" s="8"/>
      <c r="R51" s="8"/>
      <c r="S51" s="8"/>
      <c r="T51" s="8"/>
      <c r="U51" s="10">
        <f t="shared" si="3"/>
        <v>23</v>
      </c>
    </row>
    <row r="52" spans="1:29" ht="44.25" customHeight="1" x14ac:dyDescent="0.25">
      <c r="A52" s="106">
        <v>24</v>
      </c>
      <c r="B52" s="27" t="s">
        <v>81</v>
      </c>
      <c r="C52" s="75" t="s">
        <v>12</v>
      </c>
      <c r="D52" s="162" t="s">
        <v>160</v>
      </c>
      <c r="E52" s="163"/>
      <c r="F52" s="163"/>
      <c r="G52" s="163"/>
      <c r="H52" s="163"/>
      <c r="I52" s="163"/>
      <c r="J52" s="163"/>
      <c r="K52" s="163"/>
      <c r="L52" s="163"/>
      <c r="M52" s="163"/>
      <c r="N52" s="164"/>
      <c r="O52" s="9">
        <v>24</v>
      </c>
      <c r="P52" s="8"/>
      <c r="Q52" s="8"/>
      <c r="R52" s="8" t="s">
        <v>1</v>
      </c>
      <c r="S52" s="8"/>
      <c r="T52" s="8"/>
      <c r="U52" s="10">
        <f>O52+S52</f>
        <v>24</v>
      </c>
      <c r="W52" t="s">
        <v>1</v>
      </c>
      <c r="X52" s="69">
        <v>1</v>
      </c>
    </row>
    <row r="53" spans="1:29" ht="54.75" customHeight="1" x14ac:dyDescent="0.25">
      <c r="A53" s="37">
        <v>25</v>
      </c>
      <c r="B53" s="27" t="s">
        <v>82</v>
      </c>
      <c r="C53" s="75" t="s">
        <v>108</v>
      </c>
      <c r="D53" s="169" t="s">
        <v>184</v>
      </c>
      <c r="E53" s="170"/>
      <c r="F53" s="170"/>
      <c r="G53" s="170"/>
      <c r="H53" s="170"/>
      <c r="I53" s="170"/>
      <c r="J53" s="170"/>
      <c r="K53" s="170"/>
      <c r="L53" s="170"/>
      <c r="M53" s="170"/>
      <c r="N53" s="171"/>
      <c r="O53" s="94">
        <v>22</v>
      </c>
      <c r="P53" s="95"/>
      <c r="Q53" s="95"/>
      <c r="R53" s="95">
        <v>0</v>
      </c>
      <c r="S53" s="95"/>
      <c r="T53" s="95">
        <v>1</v>
      </c>
      <c r="U53" s="54">
        <f>R53+O53+T53</f>
        <v>23</v>
      </c>
      <c r="W53" t="s">
        <v>1</v>
      </c>
    </row>
    <row r="54" spans="1:29" ht="36" customHeight="1" x14ac:dyDescent="0.25">
      <c r="A54" s="106">
        <v>26</v>
      </c>
      <c r="B54" s="27" t="s">
        <v>83</v>
      </c>
      <c r="C54" s="81" t="s">
        <v>109</v>
      </c>
      <c r="D54" s="162" t="s">
        <v>161</v>
      </c>
      <c r="E54" s="163"/>
      <c r="F54" s="163"/>
      <c r="G54" s="163"/>
      <c r="H54" s="163"/>
      <c r="I54" s="163"/>
      <c r="J54" s="163"/>
      <c r="K54" s="163"/>
      <c r="L54" s="163"/>
      <c r="M54" s="163"/>
      <c r="N54" s="164"/>
      <c r="O54" s="9">
        <v>2</v>
      </c>
      <c r="P54" s="8"/>
      <c r="Q54" s="8"/>
      <c r="R54" s="8"/>
      <c r="S54" s="8"/>
      <c r="T54" s="8"/>
      <c r="U54" s="10">
        <f t="shared" si="3"/>
        <v>2</v>
      </c>
    </row>
    <row r="55" spans="1:29" ht="84" customHeight="1" x14ac:dyDescent="0.25">
      <c r="A55" s="37">
        <v>27</v>
      </c>
      <c r="B55" s="66" t="s">
        <v>141</v>
      </c>
      <c r="C55" s="105" t="s">
        <v>62</v>
      </c>
      <c r="D55" s="162" t="s">
        <v>162</v>
      </c>
      <c r="E55" s="163"/>
      <c r="F55" s="163"/>
      <c r="G55" s="163"/>
      <c r="H55" s="163"/>
      <c r="I55" s="163"/>
      <c r="J55" s="163"/>
      <c r="K55" s="163"/>
      <c r="L55" s="163"/>
      <c r="M55" s="163"/>
      <c r="N55" s="164"/>
      <c r="O55" s="9">
        <v>23</v>
      </c>
      <c r="P55" s="8">
        <v>0</v>
      </c>
      <c r="Q55" s="8"/>
      <c r="R55" s="8"/>
      <c r="S55" s="8"/>
      <c r="T55" s="8">
        <v>0</v>
      </c>
      <c r="U55" s="57">
        <f>O55+P55+T55</f>
        <v>23</v>
      </c>
      <c r="Y55" t="s">
        <v>1</v>
      </c>
    </row>
    <row r="56" spans="1:29" ht="42.75" customHeight="1" x14ac:dyDescent="0.25">
      <c r="A56" s="106">
        <v>28</v>
      </c>
      <c r="B56" s="27" t="s">
        <v>84</v>
      </c>
      <c r="C56" s="105" t="s">
        <v>13</v>
      </c>
      <c r="D56" s="175" t="s">
        <v>169</v>
      </c>
      <c r="E56" s="176"/>
      <c r="F56" s="176"/>
      <c r="G56" s="176"/>
      <c r="H56" s="176"/>
      <c r="I56" s="176"/>
      <c r="J56" s="176"/>
      <c r="K56" s="176"/>
      <c r="L56" s="176"/>
      <c r="M56" s="176"/>
      <c r="N56" s="177"/>
      <c r="O56" s="9">
        <v>21</v>
      </c>
      <c r="P56" s="8"/>
      <c r="Q56" s="8"/>
      <c r="R56" s="8"/>
      <c r="S56" s="8">
        <v>2</v>
      </c>
      <c r="T56" s="8"/>
      <c r="U56" s="57">
        <f>O56+S56</f>
        <v>23</v>
      </c>
      <c r="Z56" t="s">
        <v>142</v>
      </c>
    </row>
    <row r="57" spans="1:29" ht="78.75" customHeight="1" x14ac:dyDescent="0.25">
      <c r="A57" s="37">
        <v>29</v>
      </c>
      <c r="B57" s="27" t="s">
        <v>123</v>
      </c>
      <c r="C57" s="105" t="s">
        <v>62</v>
      </c>
      <c r="D57" s="162" t="s">
        <v>163</v>
      </c>
      <c r="E57" s="163"/>
      <c r="F57" s="163"/>
      <c r="G57" s="163"/>
      <c r="H57" s="163"/>
      <c r="I57" s="163"/>
      <c r="J57" s="163"/>
      <c r="K57" s="163"/>
      <c r="L57" s="163"/>
      <c r="M57" s="163"/>
      <c r="N57" s="164"/>
      <c r="O57" s="94">
        <v>23</v>
      </c>
      <c r="P57" s="8"/>
      <c r="Q57" s="8" t="s">
        <v>1</v>
      </c>
      <c r="R57" s="8"/>
      <c r="S57" s="8"/>
      <c r="T57" s="8"/>
      <c r="U57" s="54">
        <f>O57</f>
        <v>23</v>
      </c>
    </row>
    <row r="58" spans="1:29" ht="42.75" customHeight="1" x14ac:dyDescent="0.25">
      <c r="A58" s="106">
        <v>30</v>
      </c>
      <c r="B58" s="27" t="s">
        <v>131</v>
      </c>
      <c r="C58" s="105" t="s">
        <v>13</v>
      </c>
      <c r="D58" s="162" t="s">
        <v>165</v>
      </c>
      <c r="E58" s="163"/>
      <c r="F58" s="163"/>
      <c r="G58" s="163"/>
      <c r="H58" s="163"/>
      <c r="I58" s="163"/>
      <c r="J58" s="163"/>
      <c r="K58" s="163"/>
      <c r="L58" s="163"/>
      <c r="M58" s="163"/>
      <c r="N58" s="164"/>
      <c r="O58" s="9">
        <v>16</v>
      </c>
      <c r="P58" s="8"/>
      <c r="Q58" s="8">
        <v>0</v>
      </c>
      <c r="R58" s="8"/>
      <c r="S58" s="8"/>
      <c r="T58" s="8"/>
      <c r="U58" s="54">
        <f>O58+Q58</f>
        <v>16</v>
      </c>
      <c r="X58" s="62">
        <v>2</v>
      </c>
    </row>
    <row r="59" spans="1:29" ht="51" customHeight="1" x14ac:dyDescent="0.25">
      <c r="A59" s="37">
        <v>31</v>
      </c>
      <c r="B59" s="27" t="s">
        <v>74</v>
      </c>
      <c r="C59" s="105" t="s">
        <v>62</v>
      </c>
      <c r="D59" s="162" t="s">
        <v>167</v>
      </c>
      <c r="E59" s="163"/>
      <c r="F59" s="163"/>
      <c r="G59" s="163"/>
      <c r="H59" s="163"/>
      <c r="I59" s="163"/>
      <c r="J59" s="163"/>
      <c r="K59" s="163"/>
      <c r="L59" s="163"/>
      <c r="M59" s="163"/>
      <c r="N59" s="164"/>
      <c r="O59" s="9">
        <v>23</v>
      </c>
      <c r="P59" s="8"/>
      <c r="Q59" s="8"/>
      <c r="R59" s="8"/>
      <c r="S59" s="8"/>
      <c r="T59" s="8">
        <v>0</v>
      </c>
      <c r="U59" s="57">
        <v>23</v>
      </c>
    </row>
    <row r="60" spans="1:29" ht="46.5" customHeight="1" x14ac:dyDescent="0.25">
      <c r="A60" s="106">
        <v>32</v>
      </c>
      <c r="B60" s="68" t="s">
        <v>144</v>
      </c>
      <c r="C60" s="105" t="s">
        <v>145</v>
      </c>
      <c r="D60" s="162" t="s">
        <v>164</v>
      </c>
      <c r="E60" s="163"/>
      <c r="F60" s="163"/>
      <c r="G60" s="163"/>
      <c r="H60" s="163"/>
      <c r="I60" s="163"/>
      <c r="J60" s="163"/>
      <c r="K60" s="163"/>
      <c r="L60" s="163"/>
      <c r="M60" s="163"/>
      <c r="N60" s="164"/>
      <c r="O60" s="9">
        <v>7</v>
      </c>
      <c r="P60" s="8"/>
      <c r="Q60" s="8"/>
      <c r="R60" s="8"/>
      <c r="S60" s="8"/>
      <c r="T60" s="8"/>
      <c r="U60" s="57">
        <f>O60</f>
        <v>7</v>
      </c>
      <c r="Y60" s="85">
        <f>O61+P61+Q61+R61+S61+T61</f>
        <v>651</v>
      </c>
    </row>
    <row r="61" spans="1:29" ht="18.75" x14ac:dyDescent="0.25">
      <c r="A61" s="26"/>
      <c r="B61" s="25"/>
      <c r="C61" s="82"/>
      <c r="D61" s="179"/>
      <c r="E61" s="179"/>
      <c r="F61" s="179"/>
      <c r="G61" s="179"/>
      <c r="H61" s="179"/>
      <c r="I61" s="179"/>
      <c r="J61" s="179"/>
      <c r="K61" s="179"/>
      <c r="L61" s="179"/>
      <c r="M61" s="179"/>
      <c r="N61" s="179"/>
      <c r="O61" s="95">
        <f>SUM(O29:O60)</f>
        <v>568</v>
      </c>
      <c r="P61" s="8">
        <f>SUM(P31:P56)</f>
        <v>54</v>
      </c>
      <c r="Q61" s="8">
        <f>SUM(Q31:Q60)</f>
        <v>15</v>
      </c>
      <c r="R61" s="8">
        <f>SUM(R31:R56)</f>
        <v>10</v>
      </c>
      <c r="S61" s="8">
        <f>SUM(S31:S56)</f>
        <v>2</v>
      </c>
      <c r="T61" s="8">
        <f>SUM(T31:T56)</f>
        <v>2</v>
      </c>
      <c r="U61" s="10">
        <f>SUM(U29:U60)</f>
        <v>651</v>
      </c>
    </row>
    <row r="62" spans="1:29" ht="18.75" x14ac:dyDescent="0.25">
      <c r="A62" s="50"/>
      <c r="B62" s="50"/>
      <c r="C62" s="83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4"/>
      <c r="P62" s="4"/>
      <c r="Q62" s="4"/>
      <c r="R62" s="4"/>
      <c r="S62" s="4"/>
      <c r="T62" s="4"/>
      <c r="U62" s="52"/>
    </row>
    <row r="63" spans="1:29" ht="18.75" x14ac:dyDescent="0.25">
      <c r="A63" s="104"/>
      <c r="B63" s="121" t="s">
        <v>63</v>
      </c>
      <c r="C63" s="122"/>
      <c r="D63" s="5"/>
      <c r="E63" s="5"/>
      <c r="F63" s="5"/>
      <c r="G63" s="5"/>
      <c r="H63" s="5"/>
      <c r="I63" s="5"/>
      <c r="J63" s="5"/>
      <c r="K63" s="5"/>
      <c r="L63" s="5"/>
      <c r="M63" s="180" t="s">
        <v>174</v>
      </c>
      <c r="N63" s="180"/>
      <c r="O63" s="180"/>
      <c r="P63" s="180"/>
      <c r="Q63" s="180"/>
      <c r="R63" s="180"/>
      <c r="S63" s="180"/>
      <c r="T63" s="180"/>
      <c r="U63" s="180"/>
      <c r="AC63" t="s">
        <v>1</v>
      </c>
    </row>
    <row r="64" spans="1:29" ht="17.25" customHeight="1" x14ac:dyDescent="0.25">
      <c r="A64" s="104"/>
      <c r="B64" s="121" t="s">
        <v>64</v>
      </c>
      <c r="C64" s="122"/>
      <c r="D64" s="5"/>
      <c r="E64" s="5"/>
      <c r="F64" s="5"/>
      <c r="G64" s="5"/>
      <c r="H64" s="5"/>
      <c r="I64" s="5"/>
      <c r="J64" s="5"/>
      <c r="K64" s="5"/>
      <c r="L64" s="5"/>
      <c r="M64" s="121" t="s">
        <v>65</v>
      </c>
      <c r="N64" s="121"/>
      <c r="O64" s="121"/>
      <c r="P64" s="121"/>
      <c r="Q64" s="121"/>
      <c r="R64" s="121"/>
      <c r="S64" s="121"/>
      <c r="T64" s="121"/>
      <c r="U64" s="121"/>
    </row>
    <row r="65" spans="1:25" ht="17.25" customHeight="1" x14ac:dyDescent="0.25">
      <c r="A65" s="104"/>
      <c r="B65" s="101"/>
      <c r="C65" s="84"/>
      <c r="D65" s="5"/>
      <c r="E65" s="5"/>
      <c r="F65" s="5"/>
      <c r="G65" s="5"/>
      <c r="H65" s="5"/>
      <c r="I65" s="5"/>
      <c r="J65" s="5"/>
      <c r="K65" s="5"/>
      <c r="L65" s="5"/>
      <c r="M65" s="101"/>
      <c r="N65" s="101"/>
      <c r="O65" s="101"/>
      <c r="P65" s="101"/>
      <c r="Q65" s="101"/>
      <c r="R65" s="101"/>
      <c r="S65" s="101"/>
      <c r="T65" s="101"/>
      <c r="U65" s="101"/>
      <c r="X65" t="s">
        <v>1</v>
      </c>
    </row>
    <row r="66" spans="1:25" ht="17.25" customHeight="1" x14ac:dyDescent="0.25">
      <c r="A66" s="104"/>
      <c r="B66" s="101"/>
      <c r="C66" s="84"/>
      <c r="D66" s="5"/>
      <c r="E66" s="5"/>
      <c r="F66" s="5"/>
      <c r="G66" s="5"/>
      <c r="H66" s="5"/>
      <c r="I66" s="5"/>
      <c r="J66" s="5"/>
      <c r="K66" s="5"/>
      <c r="L66" s="5"/>
      <c r="M66" s="101"/>
      <c r="N66" s="101"/>
      <c r="O66" s="101"/>
      <c r="P66" s="101"/>
      <c r="Q66" s="101"/>
      <c r="R66" s="101"/>
      <c r="S66" s="101"/>
      <c r="T66" s="101"/>
      <c r="U66" s="101"/>
      <c r="Y66" t="s">
        <v>1</v>
      </c>
    </row>
    <row r="67" spans="1:25" ht="17.25" customHeight="1" x14ac:dyDescent="0.25">
      <c r="A67" s="104"/>
      <c r="B67" s="101"/>
      <c r="C67" s="84" t="s">
        <v>2</v>
      </c>
      <c r="D67" s="5"/>
      <c r="E67" s="5"/>
      <c r="F67" s="5"/>
      <c r="G67" s="5"/>
      <c r="H67" s="5"/>
      <c r="I67" s="5"/>
      <c r="J67" s="5"/>
      <c r="K67" s="5"/>
      <c r="L67" s="5"/>
      <c r="M67" s="101"/>
      <c r="N67" s="101"/>
      <c r="O67" s="101"/>
      <c r="P67" s="101"/>
      <c r="Q67" s="101"/>
      <c r="R67" s="101"/>
      <c r="S67" s="101"/>
      <c r="T67" s="101"/>
      <c r="U67" s="101"/>
    </row>
    <row r="68" spans="1:25" ht="30" customHeight="1" x14ac:dyDescent="0.25">
      <c r="A68" s="104"/>
      <c r="D68" s="5"/>
      <c r="E68" s="5"/>
      <c r="F68" s="5"/>
      <c r="G68" s="5"/>
      <c r="H68" s="5"/>
      <c r="I68" s="5"/>
      <c r="J68" s="5"/>
      <c r="K68" s="5"/>
      <c r="L68" s="5"/>
      <c r="M68" s="101"/>
      <c r="N68" s="101"/>
      <c r="O68" s="101"/>
      <c r="P68" s="101"/>
      <c r="Q68" s="101"/>
      <c r="R68" s="101"/>
      <c r="S68" s="101"/>
      <c r="T68" s="101"/>
      <c r="U68" s="101"/>
    </row>
    <row r="69" spans="1:25" ht="24" customHeight="1" x14ac:dyDescent="0.25">
      <c r="A69" s="104"/>
      <c r="B69" s="121" t="s">
        <v>110</v>
      </c>
      <c r="C69" s="121"/>
      <c r="D69" s="5"/>
      <c r="E69" s="5"/>
      <c r="F69" s="5"/>
      <c r="G69" s="5"/>
      <c r="H69" s="5"/>
      <c r="I69" s="5"/>
      <c r="J69" s="5"/>
      <c r="K69" s="5"/>
      <c r="L69" s="5"/>
      <c r="M69" s="101"/>
      <c r="N69" s="101"/>
      <c r="O69" s="101"/>
      <c r="P69" s="101"/>
      <c r="Q69" s="101"/>
      <c r="R69" s="101"/>
      <c r="S69" s="101"/>
      <c r="T69" s="101"/>
      <c r="U69" s="101"/>
    </row>
    <row r="70" spans="1:25" ht="24" customHeight="1" x14ac:dyDescent="0.25">
      <c r="A70" s="104"/>
      <c r="B70" s="101"/>
      <c r="C70" s="101"/>
      <c r="D70" s="5"/>
      <c r="E70" s="5"/>
      <c r="F70" s="5"/>
      <c r="G70" s="5"/>
      <c r="H70" s="5"/>
      <c r="I70" s="5"/>
      <c r="J70" s="5"/>
      <c r="K70" s="5"/>
      <c r="L70" s="5"/>
      <c r="M70" s="101"/>
      <c r="N70" s="101"/>
      <c r="O70" s="101"/>
      <c r="P70" s="101"/>
      <c r="Q70" s="101"/>
      <c r="R70" s="101"/>
      <c r="S70" s="101"/>
      <c r="T70" s="101"/>
      <c r="U70" s="101"/>
    </row>
    <row r="71" spans="1:25" ht="24" customHeight="1" x14ac:dyDescent="0.25">
      <c r="A71" s="104"/>
      <c r="B71" s="101"/>
      <c r="C71" s="101"/>
      <c r="D71" s="5"/>
      <c r="E71" s="5"/>
      <c r="F71" s="5"/>
      <c r="G71" s="5"/>
      <c r="H71" s="5"/>
      <c r="I71" s="5"/>
      <c r="J71" s="5"/>
      <c r="K71" s="5"/>
      <c r="L71" s="5"/>
      <c r="M71" s="101"/>
      <c r="N71" s="101"/>
      <c r="O71" s="101"/>
      <c r="P71" s="101"/>
      <c r="Q71" s="101"/>
      <c r="R71" s="101"/>
      <c r="S71" s="101"/>
      <c r="T71" s="101"/>
      <c r="U71" s="101"/>
    </row>
    <row r="72" spans="1:25" ht="24" customHeight="1" x14ac:dyDescent="0.25">
      <c r="A72" s="104"/>
      <c r="B72" s="101"/>
      <c r="C72" s="101"/>
      <c r="D72" s="5"/>
      <c r="E72" s="5"/>
      <c r="F72" s="5"/>
      <c r="G72" s="5"/>
      <c r="H72" s="5"/>
      <c r="I72" s="5"/>
      <c r="J72" s="5"/>
      <c r="K72" s="5"/>
      <c r="L72" s="5"/>
      <c r="M72" s="101"/>
      <c r="N72" s="101"/>
      <c r="O72" s="101"/>
      <c r="P72" s="101"/>
      <c r="Q72" s="101"/>
      <c r="R72" s="101"/>
      <c r="S72" s="101"/>
      <c r="T72" s="101"/>
      <c r="U72" s="101"/>
    </row>
    <row r="73" spans="1:25" ht="24" customHeight="1" x14ac:dyDescent="0.25">
      <c r="A73" s="104"/>
      <c r="B73" s="101"/>
      <c r="C73" s="101"/>
      <c r="D73" s="5"/>
      <c r="E73" s="5"/>
      <c r="F73" s="5"/>
      <c r="G73" s="5"/>
      <c r="H73" s="5"/>
      <c r="I73" s="5"/>
      <c r="J73" s="5"/>
      <c r="K73" s="5"/>
      <c r="L73" s="5"/>
      <c r="M73" s="101"/>
      <c r="N73" s="101"/>
      <c r="O73" s="101"/>
      <c r="P73" s="101"/>
      <c r="Q73" s="101"/>
      <c r="R73" s="101"/>
      <c r="S73" s="101"/>
      <c r="T73" s="101"/>
      <c r="U73" s="101"/>
    </row>
    <row r="74" spans="1:25" ht="24" customHeight="1" x14ac:dyDescent="0.25">
      <c r="A74" s="104"/>
      <c r="B74" s="101"/>
      <c r="C74" s="101"/>
      <c r="D74" s="5"/>
      <c r="E74" s="5"/>
      <c r="F74" s="5"/>
      <c r="G74" s="5"/>
      <c r="H74" s="5"/>
      <c r="I74" s="5"/>
      <c r="J74" s="5"/>
      <c r="K74" s="5"/>
      <c r="L74" s="5"/>
      <c r="M74" s="101"/>
      <c r="N74" s="101"/>
      <c r="O74" s="101"/>
      <c r="P74" s="101"/>
      <c r="Q74" s="101"/>
      <c r="R74" s="101"/>
      <c r="S74" s="101"/>
      <c r="T74" s="101"/>
      <c r="U74" s="101"/>
    </row>
    <row r="75" spans="1:25" ht="24" customHeight="1" x14ac:dyDescent="0.25">
      <c r="A75" s="104"/>
      <c r="B75" s="101"/>
      <c r="C75" s="101"/>
      <c r="D75" s="5"/>
      <c r="E75" s="5"/>
      <c r="F75" s="5"/>
      <c r="G75" s="5"/>
      <c r="H75" s="5"/>
      <c r="I75" s="5"/>
      <c r="J75" s="5"/>
      <c r="K75" s="5"/>
      <c r="L75" s="5"/>
      <c r="M75" s="101"/>
      <c r="N75" s="101"/>
      <c r="O75" s="101"/>
      <c r="P75" s="101"/>
      <c r="Q75" s="101"/>
      <c r="R75" s="101"/>
      <c r="S75" s="101"/>
      <c r="T75" s="101"/>
      <c r="U75" s="101"/>
    </row>
    <row r="76" spans="1:25" ht="24" customHeight="1" x14ac:dyDescent="0.25">
      <c r="A76" s="104"/>
      <c r="B76" s="101"/>
      <c r="C76" s="101"/>
      <c r="D76" s="178" t="s">
        <v>1</v>
      </c>
      <c r="E76" s="178"/>
      <c r="F76" s="178"/>
      <c r="G76" s="178"/>
      <c r="H76" s="178"/>
      <c r="I76" s="178"/>
      <c r="J76" s="178"/>
      <c r="K76" s="178"/>
      <c r="L76" s="178"/>
      <c r="M76" s="178"/>
      <c r="N76" s="101"/>
      <c r="O76" s="101"/>
      <c r="P76" s="101"/>
      <c r="Q76" s="101"/>
      <c r="R76" s="101"/>
      <c r="S76" s="101"/>
      <c r="T76" s="101"/>
      <c r="U76" s="101"/>
    </row>
    <row r="77" spans="1:25" ht="24" customHeight="1" x14ac:dyDescent="0.25">
      <c r="A77" s="104"/>
      <c r="B77" s="101"/>
      <c r="C77" s="101"/>
      <c r="D77" s="5"/>
      <c r="E77" s="5"/>
      <c r="F77" s="5"/>
      <c r="G77" s="5"/>
      <c r="H77" s="5"/>
      <c r="I77" s="5"/>
      <c r="J77" s="5"/>
      <c r="K77" s="5"/>
      <c r="L77" s="5"/>
      <c r="M77" s="101"/>
      <c r="N77" s="101"/>
      <c r="O77" s="101"/>
      <c r="P77" s="101"/>
      <c r="Q77" s="101"/>
      <c r="R77" s="101"/>
      <c r="S77" s="101"/>
      <c r="T77" s="101"/>
      <c r="U77" s="101"/>
    </row>
    <row r="78" spans="1:25" ht="24" customHeight="1" x14ac:dyDescent="0.25">
      <c r="A78" s="104"/>
      <c r="B78" s="101"/>
      <c r="C78" s="101"/>
      <c r="D78" s="5"/>
      <c r="E78" s="5"/>
      <c r="F78" s="5"/>
      <c r="G78" s="5"/>
      <c r="H78" s="5"/>
      <c r="I78" s="5"/>
      <c r="J78" s="5"/>
      <c r="K78" s="5"/>
      <c r="L78" s="5"/>
      <c r="M78" s="101"/>
      <c r="N78" s="101"/>
      <c r="O78" s="101"/>
      <c r="P78" s="101"/>
      <c r="Q78" s="101"/>
      <c r="R78" s="101"/>
      <c r="S78" s="101"/>
      <c r="T78" s="101"/>
      <c r="U78" s="101"/>
    </row>
    <row r="79" spans="1:25" ht="24" customHeight="1" x14ac:dyDescent="0.25">
      <c r="A79" s="104"/>
      <c r="B79" s="101"/>
      <c r="C79" s="101"/>
      <c r="D79" s="5"/>
      <c r="E79" s="5"/>
      <c r="F79" s="5"/>
      <c r="G79" s="5"/>
      <c r="H79" s="5"/>
      <c r="I79" s="5"/>
      <c r="J79" s="5"/>
      <c r="K79" s="5"/>
      <c r="L79" s="5"/>
      <c r="M79" s="101"/>
      <c r="N79" s="101"/>
      <c r="O79" s="101"/>
      <c r="P79" s="101"/>
      <c r="Q79" s="101"/>
      <c r="R79" s="101"/>
      <c r="S79" s="101"/>
      <c r="T79" s="101"/>
      <c r="U79" s="101"/>
    </row>
    <row r="80" spans="1:25" ht="24" customHeight="1" x14ac:dyDescent="0.25">
      <c r="A80" s="104"/>
      <c r="B80" s="101"/>
      <c r="C80" s="101"/>
      <c r="D80" s="5"/>
      <c r="E80" s="5"/>
      <c r="F80" s="5"/>
      <c r="G80" s="5"/>
      <c r="H80" s="5"/>
      <c r="I80" s="5"/>
      <c r="J80" s="5"/>
      <c r="K80" s="5"/>
      <c r="L80" s="5"/>
      <c r="M80" s="101"/>
      <c r="N80" s="101"/>
      <c r="O80" s="101"/>
      <c r="P80" s="101"/>
      <c r="Q80" s="101"/>
      <c r="R80" s="101"/>
      <c r="S80" s="101"/>
      <c r="T80" s="101"/>
      <c r="U80" s="101"/>
    </row>
    <row r="81" spans="1:21" ht="24" customHeight="1" x14ac:dyDescent="0.25">
      <c r="A81" s="104"/>
      <c r="B81" s="101"/>
      <c r="C81" s="101"/>
      <c r="D81" s="5"/>
      <c r="E81" s="5"/>
      <c r="F81" s="5"/>
      <c r="G81" s="5"/>
      <c r="H81" s="5"/>
      <c r="I81" s="5"/>
      <c r="J81" s="5"/>
      <c r="K81" s="5"/>
      <c r="L81" s="5"/>
      <c r="M81" s="101"/>
      <c r="N81" s="101"/>
      <c r="O81" s="101"/>
      <c r="P81" s="101"/>
      <c r="Q81" s="101"/>
      <c r="R81" s="101"/>
      <c r="S81" s="101"/>
      <c r="T81" s="101"/>
      <c r="U81" s="101"/>
    </row>
    <row r="82" spans="1:21" ht="24" customHeight="1" x14ac:dyDescent="0.25">
      <c r="A82" s="104"/>
      <c r="B82" s="101"/>
      <c r="C82" s="101"/>
      <c r="D82" s="5"/>
      <c r="E82" s="5"/>
      <c r="F82" s="5"/>
      <c r="G82" s="5"/>
      <c r="H82" s="5"/>
      <c r="I82" s="5"/>
      <c r="J82" s="5"/>
      <c r="K82" s="5"/>
      <c r="L82" s="5"/>
      <c r="M82" s="101"/>
      <c r="N82" s="101"/>
      <c r="O82" s="101"/>
      <c r="P82" s="101"/>
      <c r="Q82" s="101"/>
      <c r="R82" s="101"/>
      <c r="S82" s="101"/>
      <c r="T82" s="101"/>
      <c r="U82" s="101"/>
    </row>
    <row r="83" spans="1:21" ht="24" customHeight="1" x14ac:dyDescent="0.25">
      <c r="A83" s="104"/>
      <c r="B83" s="101"/>
      <c r="C83" s="101"/>
      <c r="D83" s="5"/>
      <c r="E83" s="5"/>
      <c r="F83" s="5"/>
      <c r="G83" s="5"/>
      <c r="H83" s="5"/>
      <c r="I83" s="5"/>
      <c r="J83" s="5"/>
      <c r="K83" s="5"/>
      <c r="L83" s="5"/>
      <c r="M83" s="101"/>
      <c r="N83" s="101"/>
      <c r="O83" s="101"/>
      <c r="P83" s="101"/>
      <c r="Q83" s="101"/>
      <c r="R83" s="101"/>
      <c r="S83" s="101"/>
      <c r="T83" s="101"/>
      <c r="U83" s="101"/>
    </row>
    <row r="84" spans="1:21" ht="24" customHeight="1" x14ac:dyDescent="0.25">
      <c r="A84" s="104"/>
      <c r="B84" s="101"/>
      <c r="C84" s="101"/>
      <c r="D84" s="5"/>
      <c r="E84" s="5"/>
      <c r="F84" s="5"/>
      <c r="G84" s="5"/>
      <c r="H84" s="5"/>
      <c r="I84" s="5"/>
      <c r="J84" s="5"/>
      <c r="K84" s="5"/>
      <c r="L84" s="5"/>
      <c r="M84" s="101"/>
      <c r="N84" s="101"/>
      <c r="O84" s="101"/>
      <c r="P84" s="101"/>
      <c r="Q84" s="101"/>
      <c r="R84" s="101"/>
      <c r="S84" s="101"/>
      <c r="T84" s="101"/>
      <c r="U84" s="101"/>
    </row>
    <row r="85" spans="1:21" ht="24" customHeight="1" x14ac:dyDescent="0.25">
      <c r="A85" s="104"/>
      <c r="B85" s="101"/>
      <c r="C85" s="101"/>
      <c r="D85" s="5"/>
      <c r="E85" s="5"/>
      <c r="F85" s="5"/>
      <c r="G85" s="5"/>
      <c r="H85" s="5"/>
      <c r="I85" s="5"/>
      <c r="J85" s="5"/>
      <c r="K85" s="5"/>
      <c r="L85" s="5"/>
      <c r="M85" s="101"/>
      <c r="N85" s="101"/>
      <c r="O85" s="101"/>
      <c r="P85" s="101"/>
      <c r="Q85" s="101"/>
      <c r="R85" s="101"/>
      <c r="S85" s="101"/>
      <c r="T85" s="101"/>
      <c r="U85" s="101"/>
    </row>
    <row r="86" spans="1:21" ht="17.25" customHeight="1" x14ac:dyDescent="0.25">
      <c r="A86" s="104"/>
      <c r="B86" s="101"/>
      <c r="C86" s="84"/>
      <c r="D86" s="5"/>
      <c r="E86" s="5"/>
      <c r="F86" s="5"/>
      <c r="G86" s="5"/>
      <c r="H86" s="5"/>
      <c r="I86" s="5"/>
      <c r="J86" s="5"/>
      <c r="K86" s="5"/>
      <c r="L86" s="5"/>
      <c r="M86" s="101"/>
      <c r="N86" s="101"/>
      <c r="O86" s="101"/>
      <c r="P86" s="101"/>
      <c r="Q86" s="101"/>
      <c r="R86" s="101"/>
      <c r="S86" s="101"/>
      <c r="T86" s="101"/>
      <c r="U86" s="101"/>
    </row>
    <row r="87" spans="1:21" ht="18.75" x14ac:dyDescent="0.25">
      <c r="A87" s="104"/>
      <c r="B87" s="5"/>
      <c r="C87" s="104"/>
      <c r="D87" s="5"/>
      <c r="E87" s="5"/>
      <c r="F87" s="5"/>
      <c r="G87" s="5"/>
      <c r="H87" s="5"/>
      <c r="I87" s="5"/>
      <c r="J87" s="5"/>
      <c r="K87" s="5"/>
      <c r="L87" s="5"/>
      <c r="M87" s="5"/>
      <c r="N87" s="104"/>
      <c r="O87" s="5"/>
      <c r="P87" s="5"/>
      <c r="Q87" s="5"/>
      <c r="R87" s="5"/>
      <c r="S87" s="5"/>
      <c r="T87" s="45" t="s">
        <v>1</v>
      </c>
      <c r="U87" s="5"/>
    </row>
    <row r="88" spans="1:21" ht="18.75" x14ac:dyDescent="0.25">
      <c r="A88" s="104"/>
      <c r="B88" s="5"/>
      <c r="C88" s="104"/>
      <c r="D88" s="5"/>
      <c r="E88" s="5"/>
      <c r="F88" s="5"/>
      <c r="G88" s="5"/>
      <c r="H88" s="5"/>
      <c r="I88" s="5"/>
      <c r="J88" s="5"/>
      <c r="K88" s="5"/>
      <c r="L88" s="5"/>
      <c r="M88" s="5"/>
      <c r="N88" s="104"/>
      <c r="O88" s="5"/>
      <c r="P88" s="5"/>
      <c r="Q88" s="5"/>
      <c r="R88" s="5"/>
      <c r="S88" s="5"/>
      <c r="T88" s="5"/>
      <c r="U88" s="5"/>
    </row>
    <row r="89" spans="1:21" ht="18.75" x14ac:dyDescent="0.25">
      <c r="A89" s="104"/>
      <c r="B89" s="5"/>
      <c r="C89" s="104"/>
      <c r="D89" s="5"/>
      <c r="E89" s="5"/>
      <c r="F89" s="5"/>
      <c r="G89" s="5"/>
      <c r="H89" s="5"/>
      <c r="I89" s="5"/>
      <c r="J89" s="5"/>
      <c r="K89" s="5"/>
      <c r="L89" s="5"/>
      <c r="M89" s="5"/>
      <c r="N89" s="104"/>
      <c r="O89" s="5"/>
      <c r="P89" s="5"/>
      <c r="Q89" s="5"/>
      <c r="R89" s="5"/>
      <c r="S89" s="5"/>
      <c r="T89" s="5"/>
      <c r="U89" s="5"/>
    </row>
    <row r="90" spans="1:21" ht="18.75" x14ac:dyDescent="0.25">
      <c r="A90" s="104"/>
      <c r="B90" s="5" t="s">
        <v>1</v>
      </c>
      <c r="C90" s="104"/>
      <c r="D90" s="5"/>
      <c r="E90" s="5"/>
      <c r="F90" s="5"/>
      <c r="G90" s="5"/>
      <c r="H90" s="5"/>
      <c r="I90" s="5"/>
      <c r="J90" s="5"/>
      <c r="K90" s="5"/>
      <c r="L90" s="5"/>
      <c r="M90" s="5"/>
      <c r="N90" s="104"/>
      <c r="O90" s="5"/>
      <c r="P90" s="5"/>
      <c r="Q90" s="5"/>
      <c r="R90" s="5"/>
      <c r="S90" s="5"/>
      <c r="T90" s="5"/>
      <c r="U90" s="5"/>
    </row>
    <row r="91" spans="1:21" ht="18.75" x14ac:dyDescent="0.25">
      <c r="A91" s="104"/>
      <c r="B91" s="5"/>
      <c r="C91" s="104"/>
      <c r="D91" s="5"/>
      <c r="E91" s="5"/>
      <c r="F91" s="5"/>
      <c r="G91" s="5"/>
      <c r="H91" s="5"/>
      <c r="I91" s="5"/>
      <c r="J91" s="5"/>
      <c r="K91" s="5"/>
      <c r="L91" s="5"/>
      <c r="M91" s="5"/>
      <c r="N91" s="104"/>
      <c r="O91" s="5"/>
      <c r="P91" s="5"/>
      <c r="Q91" s="5"/>
      <c r="R91" s="5"/>
      <c r="S91" s="5"/>
      <c r="T91" s="5"/>
      <c r="U91" s="5"/>
    </row>
  </sheetData>
  <mergeCells count="75">
    <mergeCell ref="B64:C64"/>
    <mergeCell ref="M64:U64"/>
    <mergeCell ref="B69:C69"/>
    <mergeCell ref="D76:M76"/>
    <mergeCell ref="D58:N58"/>
    <mergeCell ref="D59:N59"/>
    <mergeCell ref="D60:N60"/>
    <mergeCell ref="D61:N61"/>
    <mergeCell ref="B63:C63"/>
    <mergeCell ref="M63:U63"/>
    <mergeCell ref="D57:N57"/>
    <mergeCell ref="D47:N47"/>
    <mergeCell ref="D48:N48"/>
    <mergeCell ref="D49:N49"/>
    <mergeCell ref="D50:N50"/>
    <mergeCell ref="D52:N52"/>
    <mergeCell ref="D53:N53"/>
    <mergeCell ref="D54:N54"/>
    <mergeCell ref="D55:N55"/>
    <mergeCell ref="D56:N56"/>
    <mergeCell ref="W50:X50"/>
    <mergeCell ref="D51:N51"/>
    <mergeCell ref="D41:N41"/>
    <mergeCell ref="D42:N42"/>
    <mergeCell ref="D43:N43"/>
    <mergeCell ref="D44:N44"/>
    <mergeCell ref="D45:N45"/>
    <mergeCell ref="D46:N46"/>
    <mergeCell ref="D40:N40"/>
    <mergeCell ref="D29:N29"/>
    <mergeCell ref="D30:N30"/>
    <mergeCell ref="D31:N31"/>
    <mergeCell ref="D32:N32"/>
    <mergeCell ref="D33:N33"/>
    <mergeCell ref="D34:N34"/>
    <mergeCell ref="D35:N35"/>
    <mergeCell ref="D36:N36"/>
    <mergeCell ref="D37:N37"/>
    <mergeCell ref="D38:N38"/>
    <mergeCell ref="D39:N39"/>
    <mergeCell ref="X19:AA19"/>
    <mergeCell ref="H22:T22"/>
    <mergeCell ref="G23:T23"/>
    <mergeCell ref="A27:A28"/>
    <mergeCell ref="B27:B28"/>
    <mergeCell ref="C27:C28"/>
    <mergeCell ref="D27:N28"/>
    <mergeCell ref="O27:O28"/>
    <mergeCell ref="P27:T27"/>
    <mergeCell ref="U27:U28"/>
    <mergeCell ref="A7:A8"/>
    <mergeCell ref="B7:B8"/>
    <mergeCell ref="C7:C8"/>
    <mergeCell ref="D7:D8"/>
    <mergeCell ref="E7:E8"/>
    <mergeCell ref="G16:G18"/>
    <mergeCell ref="P4:T4"/>
    <mergeCell ref="U4:U6"/>
    <mergeCell ref="B5:C5"/>
    <mergeCell ref="K5:K6"/>
    <mergeCell ref="L5:N5"/>
    <mergeCell ref="O5:O6"/>
    <mergeCell ref="P5:P6"/>
    <mergeCell ref="Q5:S5"/>
    <mergeCell ref="T5:T6"/>
    <mergeCell ref="B4:C4"/>
    <mergeCell ref="G4:G6"/>
    <mergeCell ref="H4:H6"/>
    <mergeCell ref="I4:J5"/>
    <mergeCell ref="K4:O4"/>
    <mergeCell ref="A1:E1"/>
    <mergeCell ref="G1:U1"/>
    <mergeCell ref="A2:E2"/>
    <mergeCell ref="G2:U2"/>
    <mergeCell ref="G3:U3"/>
  </mergeCells>
  <hyperlinks>
    <hyperlink ref="C30" r:id="rId1"/>
  </hyperlinks>
  <pageMargins left="0.31496062992125984" right="0.31496062992125984" top="0.15748031496062992" bottom="0.15748031496062992" header="0.31496062992125984" footer="0.31496062992125984"/>
  <pageSetup paperSize="9" scale="90" orientation="landscape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2"/>
  <sheetViews>
    <sheetView topLeftCell="A7" zoomScale="86" zoomScaleNormal="86" workbookViewId="0">
      <selection activeCell="AA30" sqref="AA30"/>
    </sheetView>
  </sheetViews>
  <sheetFormatPr defaultRowHeight="15" x14ac:dyDescent="0.25"/>
  <cols>
    <col min="2" max="2" width="28.5703125" customWidth="1"/>
    <col min="3" max="3" width="9" style="85" customWidth="1"/>
    <col min="4" max="4" width="5.85546875" customWidth="1"/>
    <col min="5" max="5" width="6.140625" customWidth="1"/>
    <col min="6" max="6" width="5.28515625" customWidth="1"/>
    <col min="7" max="7" width="6.5703125" customWidth="1"/>
    <col min="8" max="8" width="12.42578125" customWidth="1"/>
    <col min="9" max="13" width="5.42578125" customWidth="1"/>
    <col min="14" max="14" width="5" customWidth="1"/>
    <col min="15" max="20" width="5.42578125" customWidth="1"/>
    <col min="21" max="21" width="7.7109375" customWidth="1"/>
    <col min="24" max="24" width="12.140625" customWidth="1"/>
    <col min="26" max="26" width="11.42578125" customWidth="1"/>
  </cols>
  <sheetData>
    <row r="1" spans="1:27" ht="19.5" customHeight="1" x14ac:dyDescent="0.25">
      <c r="A1" s="119" t="s">
        <v>15</v>
      </c>
      <c r="B1" s="120"/>
      <c r="C1" s="120"/>
      <c r="D1" s="120"/>
      <c r="E1" s="120"/>
      <c r="F1" s="6"/>
      <c r="G1" s="121" t="s">
        <v>138</v>
      </c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</row>
    <row r="2" spans="1:27" ht="51" customHeight="1" x14ac:dyDescent="0.25">
      <c r="A2" s="121" t="s">
        <v>0</v>
      </c>
      <c r="B2" s="120"/>
      <c r="C2" s="120"/>
      <c r="D2" s="120"/>
      <c r="E2" s="120"/>
      <c r="F2" s="6"/>
      <c r="G2" s="123" t="s">
        <v>182</v>
      </c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</row>
    <row r="3" spans="1:27" ht="18.75" x14ac:dyDescent="0.25">
      <c r="A3" s="90"/>
      <c r="B3" s="1"/>
      <c r="C3" s="88"/>
      <c r="D3" s="5"/>
      <c r="E3" s="5"/>
      <c r="F3" s="5"/>
      <c r="G3" s="124" t="s">
        <v>16</v>
      </c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</row>
    <row r="4" spans="1:27" ht="18.75" x14ac:dyDescent="0.25">
      <c r="A4" s="90" t="s">
        <v>17</v>
      </c>
      <c r="B4" s="137" t="s">
        <v>128</v>
      </c>
      <c r="C4" s="122"/>
      <c r="D4" s="5"/>
      <c r="E4" s="5"/>
      <c r="F4" s="5"/>
      <c r="G4" s="131" t="s">
        <v>3</v>
      </c>
      <c r="H4" s="138" t="s">
        <v>18</v>
      </c>
      <c r="I4" s="138" t="s">
        <v>19</v>
      </c>
      <c r="J4" s="141"/>
      <c r="K4" s="128" t="s">
        <v>20</v>
      </c>
      <c r="L4" s="129"/>
      <c r="M4" s="129"/>
      <c r="N4" s="129"/>
      <c r="O4" s="130"/>
      <c r="P4" s="128" t="s">
        <v>21</v>
      </c>
      <c r="Q4" s="129"/>
      <c r="R4" s="129"/>
      <c r="S4" s="129"/>
      <c r="T4" s="130"/>
      <c r="U4" s="131" t="s">
        <v>22</v>
      </c>
    </row>
    <row r="5" spans="1:27" ht="32.25" customHeight="1" x14ac:dyDescent="0.25">
      <c r="A5" s="90"/>
      <c r="B5" s="134" t="s">
        <v>133</v>
      </c>
      <c r="C5" s="134"/>
      <c r="D5" s="5"/>
      <c r="E5" s="5"/>
      <c r="F5" s="5"/>
      <c r="G5" s="132"/>
      <c r="H5" s="139"/>
      <c r="I5" s="140"/>
      <c r="J5" s="142"/>
      <c r="K5" s="135" t="s">
        <v>104</v>
      </c>
      <c r="L5" s="128" t="s">
        <v>24</v>
      </c>
      <c r="M5" s="129"/>
      <c r="N5" s="130"/>
      <c r="O5" s="131" t="s">
        <v>25</v>
      </c>
      <c r="P5" s="135" t="s">
        <v>23</v>
      </c>
      <c r="Q5" s="128" t="s">
        <v>26</v>
      </c>
      <c r="R5" s="129"/>
      <c r="S5" s="130"/>
      <c r="T5" s="131" t="s">
        <v>25</v>
      </c>
      <c r="U5" s="132"/>
    </row>
    <row r="6" spans="1:27" ht="45.75" customHeight="1" x14ac:dyDescent="0.25">
      <c r="A6" s="90"/>
      <c r="B6" s="7" t="s">
        <v>27</v>
      </c>
      <c r="C6" s="87"/>
      <c r="D6" s="5"/>
      <c r="E6" s="5"/>
      <c r="F6" s="5"/>
      <c r="G6" s="133"/>
      <c r="H6" s="140"/>
      <c r="I6" s="89" t="s">
        <v>28</v>
      </c>
      <c r="J6" s="89" t="s">
        <v>29</v>
      </c>
      <c r="K6" s="136"/>
      <c r="L6" s="89" t="s">
        <v>30</v>
      </c>
      <c r="M6" s="89" t="s">
        <v>31</v>
      </c>
      <c r="N6" s="89" t="s">
        <v>32</v>
      </c>
      <c r="O6" s="133"/>
      <c r="P6" s="136"/>
      <c r="Q6" s="89" t="s">
        <v>30</v>
      </c>
      <c r="R6" s="89" t="s">
        <v>31</v>
      </c>
      <c r="S6" s="89" t="s">
        <v>32</v>
      </c>
      <c r="T6" s="133"/>
      <c r="U6" s="133"/>
      <c r="X6" t="s">
        <v>1</v>
      </c>
      <c r="Y6" t="s">
        <v>1</v>
      </c>
    </row>
    <row r="7" spans="1:27" ht="18.75" x14ac:dyDescent="0.25">
      <c r="A7" s="143" t="s">
        <v>3</v>
      </c>
      <c r="B7" s="143" t="s">
        <v>33</v>
      </c>
      <c r="C7" s="143" t="s">
        <v>34</v>
      </c>
      <c r="D7" s="146" t="s">
        <v>35</v>
      </c>
      <c r="E7" s="143" t="s">
        <v>36</v>
      </c>
      <c r="F7" s="4"/>
      <c r="G7" s="91">
        <v>1</v>
      </c>
      <c r="H7" s="14" t="s">
        <v>37</v>
      </c>
      <c r="I7" s="8">
        <v>4</v>
      </c>
      <c r="J7" s="53" t="s">
        <v>38</v>
      </c>
      <c r="K7" s="8">
        <v>9</v>
      </c>
      <c r="L7" s="9" t="s">
        <v>130</v>
      </c>
      <c r="M7" s="9">
        <v>0</v>
      </c>
      <c r="N7" s="9" t="s">
        <v>38</v>
      </c>
      <c r="O7" s="9" t="s">
        <v>38</v>
      </c>
      <c r="P7" s="8">
        <v>32</v>
      </c>
      <c r="Q7" s="9" t="s">
        <v>130</v>
      </c>
      <c r="R7" s="9" t="s">
        <v>38</v>
      </c>
      <c r="S7" s="9" t="s">
        <v>38</v>
      </c>
      <c r="T7" s="9" t="s">
        <v>38</v>
      </c>
      <c r="U7" s="10">
        <f>P7*I7</f>
        <v>128</v>
      </c>
      <c r="X7" t="s">
        <v>1</v>
      </c>
    </row>
    <row r="8" spans="1:27" ht="45" customHeight="1" x14ac:dyDescent="0.25">
      <c r="A8" s="144"/>
      <c r="B8" s="144"/>
      <c r="C8" s="145"/>
      <c r="D8" s="147"/>
      <c r="E8" s="144"/>
      <c r="F8" s="11"/>
      <c r="G8" s="91">
        <v>2</v>
      </c>
      <c r="H8" s="14" t="s">
        <v>39</v>
      </c>
      <c r="I8" s="8">
        <v>5</v>
      </c>
      <c r="J8" s="53" t="s">
        <v>38</v>
      </c>
      <c r="K8" s="8">
        <v>9</v>
      </c>
      <c r="L8" s="8" t="s">
        <v>38</v>
      </c>
      <c r="M8" s="8" t="s">
        <v>38</v>
      </c>
      <c r="N8" s="8" t="s">
        <v>38</v>
      </c>
      <c r="O8" s="8" t="s">
        <v>38</v>
      </c>
      <c r="P8" s="8">
        <v>32</v>
      </c>
      <c r="Q8" s="9" t="s">
        <v>38</v>
      </c>
      <c r="R8" s="9" t="s">
        <v>38</v>
      </c>
      <c r="S8" s="9" t="s">
        <v>38</v>
      </c>
      <c r="T8" s="9" t="s">
        <v>38</v>
      </c>
      <c r="U8" s="10">
        <f>P8*I8</f>
        <v>160</v>
      </c>
      <c r="W8" t="s">
        <v>2</v>
      </c>
      <c r="X8" t="s">
        <v>1</v>
      </c>
      <c r="Y8" t="s">
        <v>14</v>
      </c>
    </row>
    <row r="9" spans="1:27" ht="18.75" x14ac:dyDescent="0.25">
      <c r="A9" s="91">
        <v>1</v>
      </c>
      <c r="B9" s="8" t="s">
        <v>40</v>
      </c>
      <c r="C9" s="91">
        <v>1</v>
      </c>
      <c r="D9" s="12">
        <v>2</v>
      </c>
      <c r="E9" s="10">
        <f t="shared" ref="E9:E16" si="0">C9*D9</f>
        <v>2</v>
      </c>
      <c r="F9" s="4"/>
      <c r="G9" s="91">
        <v>3</v>
      </c>
      <c r="H9" s="14" t="s">
        <v>41</v>
      </c>
      <c r="I9" s="8">
        <v>3</v>
      </c>
      <c r="J9" s="53" t="s">
        <v>38</v>
      </c>
      <c r="K9" s="8">
        <v>9</v>
      </c>
      <c r="L9" s="8" t="s">
        <v>38</v>
      </c>
      <c r="M9" s="8" t="s">
        <v>38</v>
      </c>
      <c r="N9" s="8" t="s">
        <v>38</v>
      </c>
      <c r="O9" s="8" t="s">
        <v>38</v>
      </c>
      <c r="P9" s="8">
        <v>32</v>
      </c>
      <c r="Q9" s="9" t="s">
        <v>38</v>
      </c>
      <c r="R9" s="9" t="s">
        <v>38</v>
      </c>
      <c r="S9" s="9" t="s">
        <v>38</v>
      </c>
      <c r="T9" s="9" t="s">
        <v>38</v>
      </c>
      <c r="U9" s="10">
        <f>P9*I9</f>
        <v>96</v>
      </c>
      <c r="X9" t="s">
        <v>1</v>
      </c>
    </row>
    <row r="10" spans="1:27" ht="18.75" x14ac:dyDescent="0.25">
      <c r="A10" s="91">
        <v>2</v>
      </c>
      <c r="B10" s="8" t="s">
        <v>42</v>
      </c>
      <c r="C10" s="91">
        <v>1</v>
      </c>
      <c r="D10" s="12">
        <v>4</v>
      </c>
      <c r="E10" s="10">
        <f t="shared" si="0"/>
        <v>4</v>
      </c>
      <c r="F10" s="4"/>
      <c r="G10" s="91">
        <v>4</v>
      </c>
      <c r="H10" s="14" t="s">
        <v>43</v>
      </c>
      <c r="I10" s="8">
        <v>4</v>
      </c>
      <c r="J10" s="53" t="s">
        <v>38</v>
      </c>
      <c r="K10" s="8">
        <v>9</v>
      </c>
      <c r="L10" s="8" t="s">
        <v>38</v>
      </c>
      <c r="M10" s="8" t="s">
        <v>38</v>
      </c>
      <c r="N10" s="8" t="s">
        <v>38</v>
      </c>
      <c r="O10" s="8" t="s">
        <v>38</v>
      </c>
      <c r="P10" s="8">
        <v>32</v>
      </c>
      <c r="Q10" s="9" t="s">
        <v>38</v>
      </c>
      <c r="R10" s="9" t="s">
        <v>38</v>
      </c>
      <c r="S10" s="8" t="s">
        <v>1</v>
      </c>
      <c r="T10" s="9" t="s">
        <v>38</v>
      </c>
      <c r="U10" s="10">
        <f>I10*P10</f>
        <v>128</v>
      </c>
      <c r="X10" t="s">
        <v>1</v>
      </c>
    </row>
    <row r="11" spans="1:27" ht="18.75" x14ac:dyDescent="0.25">
      <c r="A11" s="91">
        <v>3</v>
      </c>
      <c r="B11" s="8" t="s">
        <v>44</v>
      </c>
      <c r="C11" s="91">
        <v>1</v>
      </c>
      <c r="D11" s="12">
        <v>2</v>
      </c>
      <c r="E11" s="10">
        <v>2</v>
      </c>
      <c r="F11" s="4"/>
      <c r="G11" s="91">
        <v>5</v>
      </c>
      <c r="H11" s="14" t="s">
        <v>45</v>
      </c>
      <c r="I11" s="8">
        <v>3</v>
      </c>
      <c r="J11" s="53" t="s">
        <v>38</v>
      </c>
      <c r="K11" s="8">
        <v>9</v>
      </c>
      <c r="L11" s="8" t="s">
        <v>38</v>
      </c>
      <c r="M11" s="8" t="s">
        <v>38</v>
      </c>
      <c r="N11" s="8" t="s">
        <v>38</v>
      </c>
      <c r="O11" s="8" t="s">
        <v>38</v>
      </c>
      <c r="P11" s="8">
        <v>30</v>
      </c>
      <c r="Q11" s="9" t="s">
        <v>38</v>
      </c>
      <c r="R11" s="9" t="s">
        <v>38</v>
      </c>
      <c r="S11" s="8"/>
      <c r="T11" s="9" t="s">
        <v>38</v>
      </c>
      <c r="U11" s="10">
        <f>P11*I11</f>
        <v>90</v>
      </c>
      <c r="X11" t="s">
        <v>1</v>
      </c>
      <c r="AA11" t="s">
        <v>1</v>
      </c>
    </row>
    <row r="12" spans="1:27" ht="37.5" x14ac:dyDescent="0.25">
      <c r="A12" s="91">
        <v>4</v>
      </c>
      <c r="B12" s="8" t="s">
        <v>46</v>
      </c>
      <c r="C12" s="91">
        <v>26</v>
      </c>
      <c r="D12" s="12">
        <v>23</v>
      </c>
      <c r="E12" s="10">
        <f t="shared" si="0"/>
        <v>598</v>
      </c>
      <c r="F12" s="4"/>
      <c r="G12" s="91">
        <v>6</v>
      </c>
      <c r="H12" s="14" t="s">
        <v>47</v>
      </c>
      <c r="I12" s="12">
        <f>SUM(I7:I11)</f>
        <v>19</v>
      </c>
      <c r="J12" s="12">
        <v>3</v>
      </c>
      <c r="K12" s="53" t="s">
        <v>38</v>
      </c>
      <c r="L12" s="53" t="s">
        <v>38</v>
      </c>
      <c r="M12" s="53" t="s">
        <v>38</v>
      </c>
      <c r="N12" s="53" t="s">
        <v>38</v>
      </c>
      <c r="O12" s="53" t="s">
        <v>38</v>
      </c>
      <c r="P12" s="53" t="s">
        <v>38</v>
      </c>
      <c r="Q12" s="53" t="s">
        <v>38</v>
      </c>
      <c r="R12" s="53" t="s">
        <v>38</v>
      </c>
      <c r="S12" s="53" t="s">
        <v>38</v>
      </c>
      <c r="T12" s="53" t="s">
        <v>38</v>
      </c>
      <c r="U12" s="10">
        <f t="shared" ref="U12:U16" si="1">I12*J12</f>
        <v>57</v>
      </c>
    </row>
    <row r="13" spans="1:27" ht="44.25" customHeight="1" x14ac:dyDescent="0.25">
      <c r="A13" s="91">
        <v>5</v>
      </c>
      <c r="B13" s="100" t="s">
        <v>183</v>
      </c>
      <c r="C13" s="91">
        <v>1</v>
      </c>
      <c r="D13" s="12">
        <v>16</v>
      </c>
      <c r="E13" s="10">
        <f>D13</f>
        <v>16</v>
      </c>
      <c r="F13" s="4"/>
      <c r="G13" s="91"/>
      <c r="H13" s="14"/>
      <c r="I13" s="12"/>
      <c r="J13" s="12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10"/>
    </row>
    <row r="14" spans="1:27" ht="40.5" customHeight="1" x14ac:dyDescent="0.25">
      <c r="A14" s="91">
        <v>6</v>
      </c>
      <c r="B14" s="8" t="s">
        <v>146</v>
      </c>
      <c r="C14" s="91" t="s">
        <v>1</v>
      </c>
      <c r="D14" s="12">
        <v>7</v>
      </c>
      <c r="E14" s="10">
        <v>7</v>
      </c>
      <c r="F14" s="4"/>
      <c r="G14" s="91">
        <v>7</v>
      </c>
      <c r="H14" s="14" t="s">
        <v>48</v>
      </c>
      <c r="I14" s="12">
        <v>5</v>
      </c>
      <c r="J14" s="12">
        <v>3</v>
      </c>
      <c r="K14" s="53" t="s">
        <v>38</v>
      </c>
      <c r="L14" s="53" t="s">
        <v>38</v>
      </c>
      <c r="M14" s="53" t="s">
        <v>38</v>
      </c>
      <c r="N14" s="53" t="s">
        <v>38</v>
      </c>
      <c r="O14" s="53" t="s">
        <v>38</v>
      </c>
      <c r="P14" s="53" t="s">
        <v>38</v>
      </c>
      <c r="Q14" s="53" t="s">
        <v>38</v>
      </c>
      <c r="R14" s="53" t="s">
        <v>38</v>
      </c>
      <c r="S14" s="53" t="s">
        <v>38</v>
      </c>
      <c r="T14" s="53" t="s">
        <v>38</v>
      </c>
      <c r="U14" s="10">
        <f t="shared" si="1"/>
        <v>15</v>
      </c>
      <c r="W14" s="49" t="s">
        <v>1</v>
      </c>
      <c r="AA14" t="s">
        <v>1</v>
      </c>
    </row>
    <row r="15" spans="1:27" ht="18.75" x14ac:dyDescent="0.25">
      <c r="A15" s="91">
        <v>7</v>
      </c>
      <c r="B15" s="8" t="s">
        <v>129</v>
      </c>
      <c r="C15" s="91">
        <v>2</v>
      </c>
      <c r="D15" s="12">
        <v>21</v>
      </c>
      <c r="E15" s="10">
        <f t="shared" si="0"/>
        <v>42</v>
      </c>
      <c r="F15" s="4"/>
      <c r="G15" s="13">
        <v>8</v>
      </c>
      <c r="H15" s="14" t="s">
        <v>126</v>
      </c>
      <c r="I15" s="12">
        <v>1</v>
      </c>
      <c r="J15" s="12">
        <v>2</v>
      </c>
      <c r="K15" s="53" t="s">
        <v>38</v>
      </c>
      <c r="L15" s="53" t="s">
        <v>38</v>
      </c>
      <c r="M15" s="53" t="s">
        <v>38</v>
      </c>
      <c r="N15" s="53" t="s">
        <v>38</v>
      </c>
      <c r="O15" s="53" t="s">
        <v>38</v>
      </c>
      <c r="P15" s="53" t="s">
        <v>38</v>
      </c>
      <c r="Q15" s="53" t="s">
        <v>38</v>
      </c>
      <c r="R15" s="53" t="s">
        <v>38</v>
      </c>
      <c r="S15" s="53" t="s">
        <v>38</v>
      </c>
      <c r="T15" s="53" t="s">
        <v>38</v>
      </c>
      <c r="U15" s="10">
        <f t="shared" si="1"/>
        <v>2</v>
      </c>
    </row>
    <row r="16" spans="1:27" ht="56.25" customHeight="1" x14ac:dyDescent="0.25">
      <c r="A16" s="91">
        <v>8</v>
      </c>
      <c r="B16" s="15" t="s">
        <v>115</v>
      </c>
      <c r="C16" s="9">
        <v>0</v>
      </c>
      <c r="D16" s="12">
        <v>0</v>
      </c>
      <c r="E16" s="10">
        <f t="shared" si="0"/>
        <v>0</v>
      </c>
      <c r="F16" s="4"/>
      <c r="G16" s="125">
        <v>9</v>
      </c>
      <c r="H16" s="14" t="s">
        <v>49</v>
      </c>
      <c r="I16" s="12">
        <v>1</v>
      </c>
      <c r="J16" s="12">
        <v>4</v>
      </c>
      <c r="K16" s="53" t="s">
        <v>38</v>
      </c>
      <c r="L16" s="53" t="s">
        <v>38</v>
      </c>
      <c r="M16" s="53" t="s">
        <v>38</v>
      </c>
      <c r="N16" s="53" t="s">
        <v>38</v>
      </c>
      <c r="O16" s="53" t="s">
        <v>38</v>
      </c>
      <c r="P16" s="53" t="s">
        <v>38</v>
      </c>
      <c r="Q16" s="53" t="s">
        <v>38</v>
      </c>
      <c r="R16" s="53" t="s">
        <v>38</v>
      </c>
      <c r="S16" s="53" t="s">
        <v>38</v>
      </c>
      <c r="T16" s="53" t="s">
        <v>38</v>
      </c>
      <c r="U16" s="10">
        <f t="shared" si="1"/>
        <v>4</v>
      </c>
      <c r="X16" t="s">
        <v>2</v>
      </c>
    </row>
    <row r="17" spans="1:27" ht="18.75" x14ac:dyDescent="0.25">
      <c r="A17" s="2"/>
      <c r="B17" s="3" t="s">
        <v>50</v>
      </c>
      <c r="C17" s="74">
        <f t="shared" ref="C17:E17" si="2">SUM(C9:C16)</f>
        <v>32</v>
      </c>
      <c r="D17" s="16">
        <f>D9+D10+D11+D12+D14</f>
        <v>38</v>
      </c>
      <c r="E17" s="16">
        <f t="shared" si="2"/>
        <v>671</v>
      </c>
      <c r="F17" s="17"/>
      <c r="G17" s="126"/>
      <c r="H17" s="14" t="s">
        <v>51</v>
      </c>
      <c r="I17" s="12">
        <v>1</v>
      </c>
      <c r="J17" s="12">
        <v>4</v>
      </c>
      <c r="K17" s="53" t="s">
        <v>38</v>
      </c>
      <c r="L17" s="53" t="s">
        <v>38</v>
      </c>
      <c r="M17" s="53" t="s">
        <v>38</v>
      </c>
      <c r="N17" s="53" t="s">
        <v>38</v>
      </c>
      <c r="O17" s="53" t="s">
        <v>38</v>
      </c>
      <c r="P17" s="53" t="s">
        <v>38</v>
      </c>
      <c r="Q17" s="53" t="s">
        <v>38</v>
      </c>
      <c r="R17" s="53" t="s">
        <v>38</v>
      </c>
      <c r="S17" s="53" t="s">
        <v>38</v>
      </c>
      <c r="T17" s="53" t="s">
        <v>38</v>
      </c>
      <c r="U17" s="10">
        <f>J17</f>
        <v>4</v>
      </c>
    </row>
    <row r="18" spans="1:27" ht="18.75" x14ac:dyDescent="0.25">
      <c r="A18" s="90"/>
      <c r="B18" s="5"/>
      <c r="C18" s="90"/>
      <c r="D18" s="5"/>
      <c r="E18" s="5"/>
      <c r="F18" s="4"/>
      <c r="G18" s="127"/>
      <c r="H18" s="14" t="s">
        <v>118</v>
      </c>
      <c r="I18" s="12">
        <v>1</v>
      </c>
      <c r="J18" s="12">
        <v>2</v>
      </c>
      <c r="K18" s="53" t="s">
        <v>38</v>
      </c>
      <c r="L18" s="53" t="s">
        <v>38</v>
      </c>
      <c r="M18" s="53" t="s">
        <v>38</v>
      </c>
      <c r="N18" s="53" t="s">
        <v>38</v>
      </c>
      <c r="O18" s="53" t="s">
        <v>38</v>
      </c>
      <c r="P18" s="53" t="s">
        <v>38</v>
      </c>
      <c r="Q18" s="53" t="s">
        <v>38</v>
      </c>
      <c r="R18" s="53" t="s">
        <v>38</v>
      </c>
      <c r="S18" s="53" t="s">
        <v>38</v>
      </c>
      <c r="T18" s="53" t="s">
        <v>38</v>
      </c>
      <c r="U18" s="10">
        <f>J18</f>
        <v>2</v>
      </c>
      <c r="X18" s="62">
        <f>E17-U23</f>
        <v>-19</v>
      </c>
    </row>
    <row r="19" spans="1:27" ht="18.75" x14ac:dyDescent="0.25">
      <c r="A19" s="90"/>
      <c r="B19" s="5"/>
      <c r="C19" s="90"/>
      <c r="D19" s="5"/>
      <c r="E19" s="5"/>
      <c r="F19" s="5"/>
      <c r="G19" s="91">
        <v>10</v>
      </c>
      <c r="H19" s="14" t="s">
        <v>52</v>
      </c>
      <c r="I19" s="12">
        <v>1</v>
      </c>
      <c r="J19" s="12">
        <v>2</v>
      </c>
      <c r="K19" s="53" t="s">
        <v>38</v>
      </c>
      <c r="L19" s="53" t="s">
        <v>38</v>
      </c>
      <c r="M19" s="53" t="s">
        <v>38</v>
      </c>
      <c r="N19" s="53" t="s">
        <v>38</v>
      </c>
      <c r="O19" s="53" t="s">
        <v>38</v>
      </c>
      <c r="P19" s="53" t="s">
        <v>38</v>
      </c>
      <c r="Q19" s="53" t="s">
        <v>38</v>
      </c>
      <c r="R19" s="53" t="s">
        <v>38</v>
      </c>
      <c r="S19" s="53" t="s">
        <v>38</v>
      </c>
      <c r="T19" s="53" t="s">
        <v>38</v>
      </c>
      <c r="U19" s="10">
        <v>2</v>
      </c>
      <c r="X19" s="148" t="s">
        <v>137</v>
      </c>
      <c r="Y19" s="148"/>
      <c r="Z19" s="148"/>
      <c r="AA19" s="148"/>
    </row>
    <row r="20" spans="1:27" ht="18.75" x14ac:dyDescent="0.25">
      <c r="A20" s="90"/>
      <c r="B20" s="5"/>
      <c r="C20" s="90"/>
      <c r="D20" s="5"/>
      <c r="E20" s="5"/>
      <c r="F20" s="5"/>
      <c r="G20" s="91">
        <v>11</v>
      </c>
      <c r="H20" s="14" t="s">
        <v>53</v>
      </c>
      <c r="I20" s="12">
        <v>1</v>
      </c>
      <c r="J20" s="12">
        <v>1</v>
      </c>
      <c r="K20" s="53" t="s">
        <v>38</v>
      </c>
      <c r="L20" s="53" t="s">
        <v>38</v>
      </c>
      <c r="M20" s="53" t="s">
        <v>38</v>
      </c>
      <c r="N20" s="53" t="s">
        <v>38</v>
      </c>
      <c r="O20" s="53" t="s">
        <v>38</v>
      </c>
      <c r="P20" s="53" t="s">
        <v>38</v>
      </c>
      <c r="Q20" s="53" t="s">
        <v>38</v>
      </c>
      <c r="R20" s="53" t="s">
        <v>38</v>
      </c>
      <c r="S20" s="53" t="s">
        <v>38</v>
      </c>
      <c r="T20" s="53" t="s">
        <v>38</v>
      </c>
      <c r="U20" s="10">
        <f>J20</f>
        <v>1</v>
      </c>
      <c r="X20" s="63" t="s">
        <v>135</v>
      </c>
      <c r="Y20" s="63" t="s">
        <v>2</v>
      </c>
      <c r="Z20" s="63" t="s">
        <v>134</v>
      </c>
      <c r="AA20" s="63">
        <v>1</v>
      </c>
    </row>
    <row r="21" spans="1:27" ht="18.75" x14ac:dyDescent="0.25">
      <c r="A21" s="90"/>
      <c r="B21" s="5"/>
      <c r="C21" s="90"/>
      <c r="D21" s="5"/>
      <c r="E21" s="5"/>
      <c r="F21" s="5"/>
      <c r="G21" s="91">
        <v>12</v>
      </c>
      <c r="H21" s="44" t="s">
        <v>116</v>
      </c>
      <c r="I21" s="12">
        <v>0</v>
      </c>
      <c r="J21" s="12">
        <v>1</v>
      </c>
      <c r="K21" s="53" t="s">
        <v>38</v>
      </c>
      <c r="L21" s="53" t="s">
        <v>38</v>
      </c>
      <c r="M21" s="53" t="s">
        <v>38</v>
      </c>
      <c r="N21" s="53" t="s">
        <v>38</v>
      </c>
      <c r="O21" s="53" t="s">
        <v>38</v>
      </c>
      <c r="P21" s="53" t="s">
        <v>38</v>
      </c>
      <c r="Q21" s="53" t="s">
        <v>38</v>
      </c>
      <c r="R21" s="53" t="s">
        <v>38</v>
      </c>
      <c r="S21" s="53" t="s">
        <v>38</v>
      </c>
      <c r="T21" s="53" t="s">
        <v>38</v>
      </c>
      <c r="U21" s="10">
        <f>J21</f>
        <v>1</v>
      </c>
      <c r="X21" s="63"/>
      <c r="Y21" s="63" t="s">
        <v>1</v>
      </c>
      <c r="Z21" s="63" t="s">
        <v>136</v>
      </c>
      <c r="AA21" s="63">
        <v>1</v>
      </c>
    </row>
    <row r="22" spans="1:27" ht="18.75" x14ac:dyDescent="0.25">
      <c r="A22" s="90"/>
      <c r="B22" s="5"/>
      <c r="C22" s="90"/>
      <c r="D22" s="5"/>
      <c r="E22" s="5"/>
      <c r="F22" s="5"/>
      <c r="G22" s="18">
        <v>13</v>
      </c>
      <c r="H22" s="149" t="s">
        <v>54</v>
      </c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1"/>
      <c r="U22" s="19"/>
      <c r="X22" s="26"/>
      <c r="Y22" s="26"/>
      <c r="Z22" s="26"/>
      <c r="AA22" s="64">
        <f>SUM(AA20:AA21)</f>
        <v>2</v>
      </c>
    </row>
    <row r="23" spans="1:27" ht="18.75" x14ac:dyDescent="0.25">
      <c r="A23" s="90"/>
      <c r="B23" s="5"/>
      <c r="C23" s="90"/>
      <c r="D23" s="5"/>
      <c r="E23" s="5"/>
      <c r="F23" s="5"/>
      <c r="G23" s="152" t="s">
        <v>55</v>
      </c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20">
        <f>SUM(U7:U21)</f>
        <v>690</v>
      </c>
      <c r="X23" t="s">
        <v>1</v>
      </c>
    </row>
    <row r="24" spans="1:27" ht="18.75" x14ac:dyDescent="0.25">
      <c r="A24" s="90"/>
      <c r="B24" s="5"/>
      <c r="C24" s="90"/>
      <c r="D24" s="5"/>
      <c r="E24" s="5"/>
      <c r="F24" s="5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4"/>
    </row>
    <row r="25" spans="1:27" ht="18.75" x14ac:dyDescent="0.25">
      <c r="A25" s="90"/>
      <c r="B25" s="5"/>
      <c r="C25" s="90"/>
      <c r="D25" s="5"/>
      <c r="E25" s="5"/>
      <c r="F25" s="5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4"/>
    </row>
    <row r="26" spans="1:27" ht="18.75" x14ac:dyDescent="0.25">
      <c r="A26" s="90"/>
      <c r="C26" s="90"/>
      <c r="D26" s="5"/>
      <c r="E26" s="5"/>
      <c r="F26" s="5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2"/>
    </row>
    <row r="27" spans="1:27" ht="36" customHeight="1" x14ac:dyDescent="0.25">
      <c r="A27" s="153" t="s">
        <v>3</v>
      </c>
      <c r="B27" s="153" t="s">
        <v>56</v>
      </c>
      <c r="C27" s="153" t="s">
        <v>57</v>
      </c>
      <c r="D27" s="155" t="s">
        <v>58</v>
      </c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7" t="s">
        <v>59</v>
      </c>
      <c r="P27" s="159" t="s">
        <v>60</v>
      </c>
      <c r="Q27" s="160"/>
      <c r="R27" s="160"/>
      <c r="S27" s="160"/>
      <c r="T27" s="161"/>
      <c r="U27" s="157" t="s">
        <v>61</v>
      </c>
    </row>
    <row r="28" spans="1:27" ht="143.25" customHeight="1" x14ac:dyDescent="0.25">
      <c r="A28" s="154"/>
      <c r="B28" s="154"/>
      <c r="C28" s="154"/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8"/>
      <c r="P28" s="55" t="s">
        <v>47</v>
      </c>
      <c r="Q28" s="55" t="s">
        <v>143</v>
      </c>
      <c r="R28" s="55" t="s">
        <v>4</v>
      </c>
      <c r="S28" s="55" t="s">
        <v>127</v>
      </c>
      <c r="T28" s="56" t="s">
        <v>168</v>
      </c>
      <c r="U28" s="158"/>
    </row>
    <row r="29" spans="1:27" ht="42" customHeight="1" x14ac:dyDescent="0.25">
      <c r="A29" s="37">
        <v>1</v>
      </c>
      <c r="B29" s="38" t="s">
        <v>139</v>
      </c>
      <c r="C29" s="75" t="s">
        <v>5</v>
      </c>
      <c r="D29" s="165" t="s">
        <v>175</v>
      </c>
      <c r="E29" s="166"/>
      <c r="F29" s="166"/>
      <c r="G29" s="166"/>
      <c r="H29" s="166"/>
      <c r="I29" s="166"/>
      <c r="J29" s="166"/>
      <c r="K29" s="166"/>
      <c r="L29" s="166"/>
      <c r="M29" s="166"/>
      <c r="N29" s="167"/>
      <c r="O29" s="39">
        <v>2</v>
      </c>
      <c r="P29" s="40"/>
      <c r="Q29" s="40"/>
      <c r="R29" s="40"/>
      <c r="S29" s="40"/>
      <c r="T29" s="40"/>
      <c r="U29" s="41">
        <f>O29</f>
        <v>2</v>
      </c>
    </row>
    <row r="30" spans="1:27" ht="42" customHeight="1" x14ac:dyDescent="0.25">
      <c r="A30" s="91">
        <v>2</v>
      </c>
      <c r="B30" s="23" t="s">
        <v>66</v>
      </c>
      <c r="C30" s="76" t="s">
        <v>6</v>
      </c>
      <c r="D30" s="162" t="s">
        <v>147</v>
      </c>
      <c r="E30" s="163"/>
      <c r="F30" s="163"/>
      <c r="G30" s="163"/>
      <c r="H30" s="163"/>
      <c r="I30" s="163"/>
      <c r="J30" s="163"/>
      <c r="K30" s="163"/>
      <c r="L30" s="163"/>
      <c r="M30" s="163"/>
      <c r="N30" s="164"/>
      <c r="O30" s="9">
        <v>4</v>
      </c>
      <c r="P30" s="8"/>
      <c r="Q30" s="8"/>
      <c r="R30" s="8"/>
      <c r="S30" s="8"/>
      <c r="T30" s="8"/>
      <c r="U30" s="10">
        <f>O30</f>
        <v>4</v>
      </c>
    </row>
    <row r="31" spans="1:27" ht="42" customHeight="1" x14ac:dyDescent="0.25">
      <c r="A31" s="37">
        <v>3</v>
      </c>
      <c r="B31" s="24" t="s">
        <v>119</v>
      </c>
      <c r="C31" s="99" t="s">
        <v>7</v>
      </c>
      <c r="D31" s="162" t="s">
        <v>148</v>
      </c>
      <c r="E31" s="163"/>
      <c r="F31" s="163"/>
      <c r="G31" s="163"/>
      <c r="H31" s="163"/>
      <c r="I31" s="163"/>
      <c r="J31" s="163"/>
      <c r="K31" s="163"/>
      <c r="L31" s="163"/>
      <c r="M31" s="163"/>
      <c r="N31" s="164"/>
      <c r="O31" s="9">
        <v>17</v>
      </c>
      <c r="P31" s="8">
        <v>3</v>
      </c>
      <c r="Q31" s="8">
        <v>3</v>
      </c>
      <c r="R31" s="8"/>
      <c r="S31" s="8"/>
      <c r="T31" s="8"/>
      <c r="U31" s="10">
        <f>O31+P31+Q31</f>
        <v>23</v>
      </c>
    </row>
    <row r="32" spans="1:27" ht="42" customHeight="1" x14ac:dyDescent="0.25">
      <c r="A32" s="91">
        <v>4</v>
      </c>
      <c r="B32" s="36" t="s">
        <v>79</v>
      </c>
      <c r="C32" s="99"/>
      <c r="D32" s="162" t="s">
        <v>149</v>
      </c>
      <c r="E32" s="163"/>
      <c r="F32" s="163"/>
      <c r="G32" s="163"/>
      <c r="H32" s="163"/>
      <c r="I32" s="163"/>
      <c r="J32" s="163"/>
      <c r="K32" s="163"/>
      <c r="L32" s="163"/>
      <c r="M32" s="163"/>
      <c r="N32" s="164"/>
      <c r="O32" s="9">
        <v>18</v>
      </c>
      <c r="P32" s="8">
        <v>3</v>
      </c>
      <c r="Q32" s="8"/>
      <c r="R32" s="8">
        <v>2</v>
      </c>
      <c r="S32" s="8"/>
      <c r="T32" s="8"/>
      <c r="U32" s="10">
        <f>O32+P32+Q32+R32</f>
        <v>23</v>
      </c>
    </row>
    <row r="33" spans="1:27" ht="42" customHeight="1" x14ac:dyDescent="0.25">
      <c r="A33" s="37">
        <v>5</v>
      </c>
      <c r="B33" s="24" t="s">
        <v>80</v>
      </c>
      <c r="C33" s="77" t="s">
        <v>8</v>
      </c>
      <c r="D33" s="162" t="s">
        <v>150</v>
      </c>
      <c r="E33" s="163"/>
      <c r="F33" s="163"/>
      <c r="G33" s="163"/>
      <c r="H33" s="163"/>
      <c r="I33" s="163"/>
      <c r="J33" s="163"/>
      <c r="K33" s="163"/>
      <c r="L33" s="163"/>
      <c r="M33" s="163"/>
      <c r="N33" s="164"/>
      <c r="O33" s="9">
        <v>20</v>
      </c>
      <c r="P33" s="8">
        <v>3</v>
      </c>
      <c r="Q33" s="8"/>
      <c r="R33" s="8">
        <v>0</v>
      </c>
      <c r="S33" s="8"/>
      <c r="T33" s="8">
        <v>0</v>
      </c>
      <c r="U33" s="54">
        <f>O33+P33+R33</f>
        <v>23</v>
      </c>
      <c r="V33" s="65"/>
      <c r="W33" t="s">
        <v>1</v>
      </c>
      <c r="Z33" t="s">
        <v>1</v>
      </c>
    </row>
    <row r="34" spans="1:27" ht="42" customHeight="1" x14ac:dyDescent="0.25">
      <c r="A34" s="91">
        <v>6</v>
      </c>
      <c r="B34" s="24" t="s">
        <v>70</v>
      </c>
      <c r="C34" s="75" t="s">
        <v>8</v>
      </c>
      <c r="D34" s="162" t="s">
        <v>150</v>
      </c>
      <c r="E34" s="163"/>
      <c r="F34" s="163"/>
      <c r="G34" s="163"/>
      <c r="H34" s="163"/>
      <c r="I34" s="163"/>
      <c r="J34" s="163"/>
      <c r="K34" s="163"/>
      <c r="L34" s="163"/>
      <c r="M34" s="163"/>
      <c r="N34" s="164"/>
      <c r="O34" s="9">
        <v>20</v>
      </c>
      <c r="P34" s="8">
        <v>3</v>
      </c>
      <c r="Q34" s="8"/>
      <c r="R34" s="8"/>
      <c r="S34" s="8"/>
      <c r="T34" s="8"/>
      <c r="U34" s="10">
        <f>O34+P34+R34</f>
        <v>23</v>
      </c>
    </row>
    <row r="35" spans="1:27" ht="42" customHeight="1" x14ac:dyDescent="0.25">
      <c r="A35" s="37">
        <v>7</v>
      </c>
      <c r="B35" s="23" t="s">
        <v>69</v>
      </c>
      <c r="C35" s="79" t="s">
        <v>9</v>
      </c>
      <c r="D35" s="162" t="s">
        <v>151</v>
      </c>
      <c r="E35" s="163"/>
      <c r="F35" s="163"/>
      <c r="G35" s="163"/>
      <c r="H35" s="163"/>
      <c r="I35" s="163"/>
      <c r="J35" s="163"/>
      <c r="K35" s="163"/>
      <c r="L35" s="163"/>
      <c r="M35" s="163"/>
      <c r="N35" s="164"/>
      <c r="O35" s="9">
        <v>17</v>
      </c>
      <c r="P35" s="8">
        <v>3</v>
      </c>
      <c r="Q35" s="8">
        <v>3</v>
      </c>
      <c r="R35" s="8"/>
      <c r="S35" s="8"/>
      <c r="T35" s="8"/>
      <c r="U35" s="10">
        <f t="shared" ref="U35:U54" si="3">O35+P35+Q35</f>
        <v>23</v>
      </c>
      <c r="X35" t="s">
        <v>1</v>
      </c>
    </row>
    <row r="36" spans="1:27" ht="39.75" customHeight="1" x14ac:dyDescent="0.25">
      <c r="A36" s="91">
        <v>8</v>
      </c>
      <c r="B36" s="23" t="s">
        <v>71</v>
      </c>
      <c r="C36" s="75" t="s">
        <v>121</v>
      </c>
      <c r="D36" s="162" t="s">
        <v>152</v>
      </c>
      <c r="E36" s="163"/>
      <c r="F36" s="163"/>
      <c r="G36" s="163"/>
      <c r="H36" s="163"/>
      <c r="I36" s="163"/>
      <c r="J36" s="163"/>
      <c r="K36" s="163"/>
      <c r="L36" s="163"/>
      <c r="M36" s="163"/>
      <c r="N36" s="164"/>
      <c r="O36" s="9">
        <v>16</v>
      </c>
      <c r="P36" s="8">
        <v>3</v>
      </c>
      <c r="Q36" s="8"/>
      <c r="R36" s="8">
        <v>4</v>
      </c>
      <c r="S36" s="8"/>
      <c r="T36" s="8"/>
      <c r="U36" s="10">
        <f>O36+P36+Q36+R36</f>
        <v>23</v>
      </c>
    </row>
    <row r="37" spans="1:27" ht="39.75" customHeight="1" x14ac:dyDescent="0.25">
      <c r="A37" s="37">
        <v>9</v>
      </c>
      <c r="B37" s="23" t="s">
        <v>68</v>
      </c>
      <c r="C37" s="75" t="s">
        <v>8</v>
      </c>
      <c r="D37" s="162" t="s">
        <v>153</v>
      </c>
      <c r="E37" s="163"/>
      <c r="F37" s="163"/>
      <c r="G37" s="163"/>
      <c r="H37" s="163"/>
      <c r="I37" s="163"/>
      <c r="J37" s="163"/>
      <c r="K37" s="163"/>
      <c r="L37" s="163"/>
      <c r="M37" s="163"/>
      <c r="N37" s="164"/>
      <c r="O37" s="9">
        <v>20</v>
      </c>
      <c r="P37" s="8">
        <v>3</v>
      </c>
      <c r="Q37" s="8"/>
      <c r="R37" s="8">
        <v>0</v>
      </c>
      <c r="S37" s="8"/>
      <c r="T37" s="8"/>
      <c r="U37" s="10">
        <f>O37+P37+R37</f>
        <v>23</v>
      </c>
      <c r="X37" t="s">
        <v>125</v>
      </c>
    </row>
    <row r="38" spans="1:27" ht="39.75" customHeight="1" x14ac:dyDescent="0.25">
      <c r="A38" s="91">
        <v>10</v>
      </c>
      <c r="B38" s="28" t="s">
        <v>132</v>
      </c>
      <c r="C38" s="78" t="s">
        <v>62</v>
      </c>
      <c r="D38" s="162" t="s">
        <v>154</v>
      </c>
      <c r="E38" s="163"/>
      <c r="F38" s="163"/>
      <c r="G38" s="163"/>
      <c r="H38" s="163"/>
      <c r="I38" s="163"/>
      <c r="J38" s="163"/>
      <c r="K38" s="163"/>
      <c r="L38" s="163"/>
      <c r="M38" s="163"/>
      <c r="N38" s="164"/>
      <c r="O38" s="9">
        <v>18</v>
      </c>
      <c r="P38" s="8">
        <v>3</v>
      </c>
      <c r="Q38" s="8"/>
      <c r="R38" s="8"/>
      <c r="S38" s="8"/>
      <c r="T38" s="8"/>
      <c r="U38" s="10">
        <f>P38+O38</f>
        <v>21</v>
      </c>
    </row>
    <row r="39" spans="1:27" ht="39.75" customHeight="1" x14ac:dyDescent="0.25">
      <c r="A39" s="37">
        <v>11</v>
      </c>
      <c r="B39" s="23" t="s">
        <v>72</v>
      </c>
      <c r="C39" s="75" t="s">
        <v>8</v>
      </c>
      <c r="D39" s="162" t="s">
        <v>153</v>
      </c>
      <c r="E39" s="163"/>
      <c r="F39" s="163"/>
      <c r="G39" s="163"/>
      <c r="H39" s="163"/>
      <c r="I39" s="163"/>
      <c r="J39" s="163"/>
      <c r="K39" s="163"/>
      <c r="L39" s="163"/>
      <c r="M39" s="163"/>
      <c r="N39" s="164"/>
      <c r="O39" s="9">
        <v>20</v>
      </c>
      <c r="P39" s="8">
        <v>3</v>
      </c>
      <c r="Q39" s="8"/>
      <c r="R39" s="8"/>
      <c r="S39" s="8"/>
      <c r="T39" s="8"/>
      <c r="U39" s="10">
        <f t="shared" si="3"/>
        <v>23</v>
      </c>
    </row>
    <row r="40" spans="1:27" ht="42.75" customHeight="1" x14ac:dyDescent="0.25">
      <c r="A40" s="91">
        <v>12</v>
      </c>
      <c r="B40" s="35" t="s">
        <v>73</v>
      </c>
      <c r="C40" s="79" t="s">
        <v>10</v>
      </c>
      <c r="D40" s="162" t="s">
        <v>155</v>
      </c>
      <c r="E40" s="163"/>
      <c r="F40" s="163"/>
      <c r="G40" s="163"/>
      <c r="H40" s="163"/>
      <c r="I40" s="163"/>
      <c r="J40" s="163"/>
      <c r="K40" s="163"/>
      <c r="L40" s="163"/>
      <c r="M40" s="163"/>
      <c r="N40" s="164"/>
      <c r="O40" s="9">
        <v>17</v>
      </c>
      <c r="P40" s="8">
        <v>3</v>
      </c>
      <c r="Q40" s="8">
        <v>3</v>
      </c>
      <c r="R40" s="8"/>
      <c r="S40" s="8"/>
      <c r="T40" s="8"/>
      <c r="U40" s="10">
        <f t="shared" si="3"/>
        <v>23</v>
      </c>
    </row>
    <row r="41" spans="1:27" ht="45.75" customHeight="1" x14ac:dyDescent="0.25">
      <c r="A41" s="37">
        <v>13</v>
      </c>
      <c r="B41" s="36" t="s">
        <v>140</v>
      </c>
      <c r="C41" s="79" t="s">
        <v>8</v>
      </c>
      <c r="D41" s="169" t="s">
        <v>156</v>
      </c>
      <c r="E41" s="170"/>
      <c r="F41" s="170"/>
      <c r="G41" s="170"/>
      <c r="H41" s="170"/>
      <c r="I41" s="170"/>
      <c r="J41" s="170"/>
      <c r="K41" s="170"/>
      <c r="L41" s="170"/>
      <c r="M41" s="170"/>
      <c r="N41" s="171"/>
      <c r="O41" s="94">
        <v>19</v>
      </c>
      <c r="P41" s="95">
        <v>3</v>
      </c>
      <c r="Q41" s="95"/>
      <c r="R41" s="95">
        <v>0</v>
      </c>
      <c r="S41" s="95"/>
      <c r="T41" s="95">
        <v>1</v>
      </c>
      <c r="U41" s="54">
        <f>O41+P41+Q41+R41+T41</f>
        <v>23</v>
      </c>
    </row>
    <row r="42" spans="1:27" ht="43.5" customHeight="1" x14ac:dyDescent="0.25">
      <c r="A42" s="91">
        <v>14</v>
      </c>
      <c r="B42" s="35" t="s">
        <v>75</v>
      </c>
      <c r="C42" s="79" t="s">
        <v>8</v>
      </c>
      <c r="D42" s="162" t="s">
        <v>155</v>
      </c>
      <c r="E42" s="163"/>
      <c r="F42" s="163"/>
      <c r="G42" s="163"/>
      <c r="H42" s="163"/>
      <c r="I42" s="163"/>
      <c r="J42" s="163"/>
      <c r="K42" s="163"/>
      <c r="L42" s="163"/>
      <c r="M42" s="163"/>
      <c r="N42" s="164"/>
      <c r="O42" s="9">
        <v>20</v>
      </c>
      <c r="P42" s="8">
        <v>3</v>
      </c>
      <c r="Q42" s="8"/>
      <c r="R42" s="8"/>
      <c r="S42" s="8"/>
      <c r="T42" s="8"/>
      <c r="U42" s="10">
        <f t="shared" si="3"/>
        <v>23</v>
      </c>
    </row>
    <row r="43" spans="1:27" ht="45.75" customHeight="1" x14ac:dyDescent="0.25">
      <c r="A43" s="37">
        <v>15</v>
      </c>
      <c r="B43" s="27" t="s">
        <v>76</v>
      </c>
      <c r="C43" s="79" t="s">
        <v>11</v>
      </c>
      <c r="D43" s="162" t="s">
        <v>155</v>
      </c>
      <c r="E43" s="163"/>
      <c r="F43" s="163"/>
      <c r="G43" s="163"/>
      <c r="H43" s="163"/>
      <c r="I43" s="163"/>
      <c r="J43" s="163"/>
      <c r="K43" s="163"/>
      <c r="L43" s="163"/>
      <c r="M43" s="163"/>
      <c r="N43" s="164"/>
      <c r="O43" s="9">
        <v>17</v>
      </c>
      <c r="P43" s="8">
        <v>3</v>
      </c>
      <c r="Q43" s="8">
        <v>3</v>
      </c>
      <c r="R43" s="8"/>
      <c r="S43" s="8"/>
      <c r="T43" s="8"/>
      <c r="U43" s="10">
        <f t="shared" si="3"/>
        <v>23</v>
      </c>
      <c r="AA43" t="s">
        <v>1</v>
      </c>
    </row>
    <row r="44" spans="1:27" ht="40.5" customHeight="1" x14ac:dyDescent="0.25">
      <c r="A44" s="91">
        <v>16</v>
      </c>
      <c r="B44" s="27" t="s">
        <v>67</v>
      </c>
      <c r="C44" s="75" t="s">
        <v>8</v>
      </c>
      <c r="D44" s="162" t="s">
        <v>157</v>
      </c>
      <c r="E44" s="163"/>
      <c r="F44" s="163"/>
      <c r="G44" s="163"/>
      <c r="H44" s="163"/>
      <c r="I44" s="163"/>
      <c r="J44" s="163"/>
      <c r="K44" s="163"/>
      <c r="L44" s="163"/>
      <c r="M44" s="163"/>
      <c r="N44" s="164"/>
      <c r="O44" s="9">
        <v>18</v>
      </c>
      <c r="P44" s="8">
        <v>3</v>
      </c>
      <c r="Q44" s="8"/>
      <c r="R44" s="8"/>
      <c r="S44" s="8">
        <v>2</v>
      </c>
      <c r="T44" s="8">
        <v>0</v>
      </c>
      <c r="U44" s="10">
        <f>O44+P44+Q44+T44+S44</f>
        <v>23</v>
      </c>
    </row>
    <row r="45" spans="1:27" ht="38.25" customHeight="1" x14ac:dyDescent="0.25">
      <c r="A45" s="37">
        <v>17</v>
      </c>
      <c r="B45" s="27" t="s">
        <v>77</v>
      </c>
      <c r="C45" s="75" t="s">
        <v>8</v>
      </c>
      <c r="D45" s="162" t="s">
        <v>158</v>
      </c>
      <c r="E45" s="163"/>
      <c r="F45" s="163"/>
      <c r="G45" s="163"/>
      <c r="H45" s="163"/>
      <c r="I45" s="163"/>
      <c r="J45" s="163"/>
      <c r="K45" s="163"/>
      <c r="L45" s="163"/>
      <c r="M45" s="163"/>
      <c r="N45" s="164"/>
      <c r="O45" s="9">
        <v>20</v>
      </c>
      <c r="P45" s="8">
        <v>3</v>
      </c>
      <c r="Q45" s="8"/>
      <c r="R45" s="8"/>
      <c r="S45" s="8"/>
      <c r="T45" s="8"/>
      <c r="U45" s="10">
        <f t="shared" si="3"/>
        <v>23</v>
      </c>
    </row>
    <row r="46" spans="1:27" ht="38.25" customHeight="1" x14ac:dyDescent="0.25">
      <c r="A46" s="91">
        <v>18</v>
      </c>
      <c r="B46" s="27" t="s">
        <v>122</v>
      </c>
      <c r="C46" s="75" t="s">
        <v>8</v>
      </c>
      <c r="D46" s="162" t="s">
        <v>158</v>
      </c>
      <c r="E46" s="163"/>
      <c r="F46" s="163"/>
      <c r="G46" s="163"/>
      <c r="H46" s="163"/>
      <c r="I46" s="163"/>
      <c r="J46" s="163"/>
      <c r="K46" s="163"/>
      <c r="L46" s="163"/>
      <c r="M46" s="163"/>
      <c r="N46" s="164"/>
      <c r="O46" s="9">
        <v>20</v>
      </c>
      <c r="P46" s="8">
        <v>3</v>
      </c>
      <c r="Q46" s="8"/>
      <c r="R46" s="8"/>
      <c r="S46" s="8"/>
      <c r="T46" s="8">
        <v>0</v>
      </c>
      <c r="U46" s="10">
        <f>O46+P46+Q46+T46</f>
        <v>23</v>
      </c>
      <c r="Y46" t="s">
        <v>170</v>
      </c>
    </row>
    <row r="47" spans="1:27" ht="38.25" customHeight="1" x14ac:dyDescent="0.25">
      <c r="A47" s="37">
        <v>19</v>
      </c>
      <c r="B47" s="35" t="s">
        <v>78</v>
      </c>
      <c r="C47" s="86" t="s">
        <v>86</v>
      </c>
      <c r="D47" s="162" t="s">
        <v>171</v>
      </c>
      <c r="E47" s="163"/>
      <c r="F47" s="163"/>
      <c r="G47" s="163"/>
      <c r="H47" s="163"/>
      <c r="I47" s="163"/>
      <c r="J47" s="163"/>
      <c r="K47" s="163"/>
      <c r="L47" s="163"/>
      <c r="M47" s="163"/>
      <c r="N47" s="164"/>
      <c r="O47" s="9">
        <v>17</v>
      </c>
      <c r="P47" s="8">
        <v>3</v>
      </c>
      <c r="Q47" s="8">
        <v>3</v>
      </c>
      <c r="R47" s="8"/>
      <c r="S47" s="8"/>
      <c r="T47" s="8"/>
      <c r="U47" s="10">
        <f>O47+P47+Q47</f>
        <v>23</v>
      </c>
    </row>
    <row r="48" spans="1:27" ht="42.75" customHeight="1" x14ac:dyDescent="0.25">
      <c r="A48" s="91">
        <v>20</v>
      </c>
      <c r="B48" s="48" t="s">
        <v>117</v>
      </c>
      <c r="C48" s="75" t="s">
        <v>8</v>
      </c>
      <c r="D48" s="162" t="s">
        <v>172</v>
      </c>
      <c r="E48" s="163"/>
      <c r="F48" s="163"/>
      <c r="G48" s="163"/>
      <c r="H48" s="163"/>
      <c r="I48" s="163"/>
      <c r="J48" s="163"/>
      <c r="K48" s="163"/>
      <c r="L48" s="163"/>
      <c r="M48" s="163"/>
      <c r="N48" s="164"/>
      <c r="O48" s="9">
        <v>20</v>
      </c>
      <c r="P48" s="8">
        <v>3</v>
      </c>
      <c r="Q48" s="8">
        <v>0</v>
      </c>
      <c r="R48" s="8"/>
      <c r="S48" s="8"/>
      <c r="T48" s="8"/>
      <c r="U48" s="10">
        <f t="shared" si="3"/>
        <v>23</v>
      </c>
      <c r="Y48" t="s">
        <v>1</v>
      </c>
    </row>
    <row r="49" spans="1:29" ht="42.75" customHeight="1" x14ac:dyDescent="0.25">
      <c r="A49" s="37">
        <v>21</v>
      </c>
      <c r="B49" s="24" t="s">
        <v>120</v>
      </c>
      <c r="C49" s="80" t="s">
        <v>8</v>
      </c>
      <c r="D49" s="162" t="s">
        <v>173</v>
      </c>
      <c r="E49" s="163"/>
      <c r="F49" s="163"/>
      <c r="G49" s="163"/>
      <c r="H49" s="163"/>
      <c r="I49" s="163"/>
      <c r="J49" s="163"/>
      <c r="K49" s="163"/>
      <c r="L49" s="163"/>
      <c r="M49" s="163"/>
      <c r="N49" s="164"/>
      <c r="O49" s="9">
        <v>20</v>
      </c>
      <c r="P49" s="8">
        <v>3</v>
      </c>
      <c r="Q49" s="8"/>
      <c r="R49" s="8"/>
      <c r="S49" s="8"/>
      <c r="T49" s="8"/>
      <c r="U49" s="10">
        <f>O49+P49</f>
        <v>23</v>
      </c>
      <c r="Y49" t="s">
        <v>1</v>
      </c>
      <c r="Z49" t="s">
        <v>1</v>
      </c>
    </row>
    <row r="50" spans="1:29" ht="64.5" customHeight="1" x14ac:dyDescent="0.25">
      <c r="A50" s="91">
        <v>22</v>
      </c>
      <c r="B50" s="27" t="s">
        <v>114</v>
      </c>
      <c r="C50" s="75" t="s">
        <v>1</v>
      </c>
      <c r="D50" s="162" t="s">
        <v>159</v>
      </c>
      <c r="E50" s="163"/>
      <c r="F50" s="163"/>
      <c r="G50" s="163"/>
      <c r="H50" s="163"/>
      <c r="I50" s="163"/>
      <c r="J50" s="163"/>
      <c r="K50" s="163"/>
      <c r="L50" s="163"/>
      <c r="M50" s="163"/>
      <c r="N50" s="164"/>
      <c r="O50" s="9">
        <v>19</v>
      </c>
      <c r="P50" s="8"/>
      <c r="Q50" s="8"/>
      <c r="R50" s="8">
        <v>4</v>
      </c>
      <c r="S50" s="8"/>
      <c r="T50" s="8"/>
      <c r="U50" s="54">
        <f>O50+R50</f>
        <v>23</v>
      </c>
      <c r="W50" s="168" t="s">
        <v>1</v>
      </c>
      <c r="X50" s="168"/>
      <c r="Y50" t="s">
        <v>1</v>
      </c>
    </row>
    <row r="51" spans="1:29" ht="57.75" customHeight="1" x14ac:dyDescent="0.25">
      <c r="A51" s="37">
        <v>23</v>
      </c>
      <c r="B51" s="27" t="s">
        <v>124</v>
      </c>
      <c r="C51" s="75" t="s">
        <v>62</v>
      </c>
      <c r="D51" s="169" t="s">
        <v>185</v>
      </c>
      <c r="E51" s="170"/>
      <c r="F51" s="170"/>
      <c r="G51" s="170"/>
      <c r="H51" s="170"/>
      <c r="I51" s="170"/>
      <c r="J51" s="170"/>
      <c r="K51" s="170"/>
      <c r="L51" s="170"/>
      <c r="M51" s="170"/>
      <c r="N51" s="171"/>
      <c r="O51" s="9">
        <v>23</v>
      </c>
      <c r="P51" s="8"/>
      <c r="Q51" s="8"/>
      <c r="R51" s="8"/>
      <c r="S51" s="8"/>
      <c r="T51" s="8"/>
      <c r="U51" s="10">
        <f t="shared" si="3"/>
        <v>23</v>
      </c>
    </row>
    <row r="52" spans="1:29" ht="44.25" customHeight="1" x14ac:dyDescent="0.25">
      <c r="A52" s="91">
        <v>24</v>
      </c>
      <c r="B52" s="27" t="s">
        <v>81</v>
      </c>
      <c r="C52" s="75" t="s">
        <v>12</v>
      </c>
      <c r="D52" s="162" t="s">
        <v>160</v>
      </c>
      <c r="E52" s="163"/>
      <c r="F52" s="163"/>
      <c r="G52" s="163"/>
      <c r="H52" s="163"/>
      <c r="I52" s="163"/>
      <c r="J52" s="163"/>
      <c r="K52" s="163"/>
      <c r="L52" s="163"/>
      <c r="M52" s="163"/>
      <c r="N52" s="164"/>
      <c r="O52" s="9">
        <v>24</v>
      </c>
      <c r="P52" s="8"/>
      <c r="Q52" s="8"/>
      <c r="R52" s="8" t="s">
        <v>1</v>
      </c>
      <c r="S52" s="8"/>
      <c r="T52" s="8"/>
      <c r="U52" s="10">
        <f>O52+S52</f>
        <v>24</v>
      </c>
      <c r="W52" t="s">
        <v>1</v>
      </c>
      <c r="X52" s="69">
        <v>1</v>
      </c>
    </row>
    <row r="53" spans="1:29" ht="54.75" customHeight="1" x14ac:dyDescent="0.25">
      <c r="A53" s="37">
        <v>25</v>
      </c>
      <c r="B53" s="27" t="s">
        <v>82</v>
      </c>
      <c r="C53" s="75" t="s">
        <v>108</v>
      </c>
      <c r="D53" s="169" t="s">
        <v>184</v>
      </c>
      <c r="E53" s="170"/>
      <c r="F53" s="170"/>
      <c r="G53" s="170"/>
      <c r="H53" s="170"/>
      <c r="I53" s="170"/>
      <c r="J53" s="170"/>
      <c r="K53" s="170"/>
      <c r="L53" s="170"/>
      <c r="M53" s="170"/>
      <c r="N53" s="171"/>
      <c r="O53" s="94">
        <v>22</v>
      </c>
      <c r="P53" s="95"/>
      <c r="Q53" s="95"/>
      <c r="R53" s="95">
        <v>0</v>
      </c>
      <c r="S53" s="95"/>
      <c r="T53" s="95">
        <v>1</v>
      </c>
      <c r="U53" s="54">
        <f>R53+O53+T53</f>
        <v>23</v>
      </c>
      <c r="W53" t="s">
        <v>1</v>
      </c>
    </row>
    <row r="54" spans="1:29" ht="36" customHeight="1" x14ac:dyDescent="0.25">
      <c r="A54" s="91">
        <v>26</v>
      </c>
      <c r="B54" s="27" t="s">
        <v>83</v>
      </c>
      <c r="C54" s="81" t="s">
        <v>109</v>
      </c>
      <c r="D54" s="162" t="s">
        <v>161</v>
      </c>
      <c r="E54" s="163"/>
      <c r="F54" s="163"/>
      <c r="G54" s="163"/>
      <c r="H54" s="163"/>
      <c r="I54" s="163"/>
      <c r="J54" s="163"/>
      <c r="K54" s="163"/>
      <c r="L54" s="163"/>
      <c r="M54" s="163"/>
      <c r="N54" s="164"/>
      <c r="O54" s="9">
        <v>2</v>
      </c>
      <c r="P54" s="8"/>
      <c r="Q54" s="8"/>
      <c r="R54" s="8"/>
      <c r="S54" s="8"/>
      <c r="T54" s="8"/>
      <c r="U54" s="10">
        <f t="shared" si="3"/>
        <v>2</v>
      </c>
    </row>
    <row r="55" spans="1:29" ht="84" customHeight="1" x14ac:dyDescent="0.25">
      <c r="A55" s="37">
        <v>27</v>
      </c>
      <c r="B55" s="66" t="s">
        <v>141</v>
      </c>
      <c r="C55" s="91" t="s">
        <v>62</v>
      </c>
      <c r="D55" s="162" t="s">
        <v>162</v>
      </c>
      <c r="E55" s="163"/>
      <c r="F55" s="163"/>
      <c r="G55" s="163"/>
      <c r="H55" s="163"/>
      <c r="I55" s="163"/>
      <c r="J55" s="163"/>
      <c r="K55" s="163"/>
      <c r="L55" s="163"/>
      <c r="M55" s="163"/>
      <c r="N55" s="164"/>
      <c r="O55" s="9">
        <v>23</v>
      </c>
      <c r="P55" s="8">
        <v>0</v>
      </c>
      <c r="Q55" s="8"/>
      <c r="R55" s="8"/>
      <c r="S55" s="8"/>
      <c r="T55" s="8">
        <v>0</v>
      </c>
      <c r="U55" s="57">
        <f>O55+P55+T55</f>
        <v>23</v>
      </c>
      <c r="Y55" t="s">
        <v>1</v>
      </c>
    </row>
    <row r="56" spans="1:29" ht="42.75" customHeight="1" x14ac:dyDescent="0.25">
      <c r="A56" s="91">
        <v>28</v>
      </c>
      <c r="B56" s="27" t="s">
        <v>84</v>
      </c>
      <c r="C56" s="91" t="s">
        <v>13</v>
      </c>
      <c r="D56" s="175" t="s">
        <v>169</v>
      </c>
      <c r="E56" s="176"/>
      <c r="F56" s="176"/>
      <c r="G56" s="176"/>
      <c r="H56" s="176"/>
      <c r="I56" s="176"/>
      <c r="J56" s="176"/>
      <c r="K56" s="176"/>
      <c r="L56" s="176"/>
      <c r="M56" s="176"/>
      <c r="N56" s="177"/>
      <c r="O56" s="9">
        <v>21</v>
      </c>
      <c r="P56" s="8"/>
      <c r="Q56" s="8"/>
      <c r="R56" s="8"/>
      <c r="S56" s="8">
        <v>2</v>
      </c>
      <c r="T56" s="8"/>
      <c r="U56" s="57">
        <f>O56+S56</f>
        <v>23</v>
      </c>
      <c r="Z56" t="s">
        <v>142</v>
      </c>
    </row>
    <row r="57" spans="1:29" ht="78.75" customHeight="1" x14ac:dyDescent="0.25">
      <c r="A57" s="37">
        <v>29</v>
      </c>
      <c r="B57" s="27" t="s">
        <v>123</v>
      </c>
      <c r="C57" s="91" t="s">
        <v>62</v>
      </c>
      <c r="D57" s="162" t="s">
        <v>163</v>
      </c>
      <c r="E57" s="163"/>
      <c r="F57" s="163"/>
      <c r="G57" s="163"/>
      <c r="H57" s="163"/>
      <c r="I57" s="163"/>
      <c r="J57" s="163"/>
      <c r="K57" s="163"/>
      <c r="L57" s="163"/>
      <c r="M57" s="163"/>
      <c r="N57" s="164"/>
      <c r="O57" s="94">
        <v>23</v>
      </c>
      <c r="P57" s="8"/>
      <c r="Q57" s="8" t="s">
        <v>1</v>
      </c>
      <c r="R57" s="8"/>
      <c r="S57" s="8"/>
      <c r="T57" s="8"/>
      <c r="U57" s="54">
        <f>O57</f>
        <v>23</v>
      </c>
    </row>
    <row r="58" spans="1:29" ht="42.75" customHeight="1" x14ac:dyDescent="0.25">
      <c r="A58" s="91">
        <v>30</v>
      </c>
      <c r="B58" s="27" t="s">
        <v>131</v>
      </c>
      <c r="C58" s="91" t="s">
        <v>13</v>
      </c>
      <c r="D58" s="162" t="s">
        <v>165</v>
      </c>
      <c r="E58" s="163"/>
      <c r="F58" s="163"/>
      <c r="G58" s="163"/>
      <c r="H58" s="163"/>
      <c r="I58" s="163"/>
      <c r="J58" s="163"/>
      <c r="K58" s="163"/>
      <c r="L58" s="163"/>
      <c r="M58" s="163"/>
      <c r="N58" s="164"/>
      <c r="O58" s="9">
        <v>16</v>
      </c>
      <c r="P58" s="8"/>
      <c r="Q58" s="8">
        <v>0</v>
      </c>
      <c r="R58" s="8"/>
      <c r="S58" s="8"/>
      <c r="T58" s="8"/>
      <c r="U58" s="54">
        <f>O58+Q58</f>
        <v>16</v>
      </c>
      <c r="X58" s="62">
        <v>2</v>
      </c>
    </row>
    <row r="59" spans="1:29" ht="68.25" customHeight="1" x14ac:dyDescent="0.25">
      <c r="A59" s="37">
        <v>31</v>
      </c>
      <c r="B59" s="27" t="s">
        <v>85</v>
      </c>
      <c r="C59" s="91" t="s">
        <v>62</v>
      </c>
      <c r="D59" s="162" t="s">
        <v>166</v>
      </c>
      <c r="E59" s="163"/>
      <c r="F59" s="163"/>
      <c r="G59" s="163"/>
      <c r="H59" s="163"/>
      <c r="I59" s="163"/>
      <c r="J59" s="163"/>
      <c r="K59" s="163"/>
      <c r="L59" s="163"/>
      <c r="M59" s="163"/>
      <c r="N59" s="164"/>
      <c r="O59" s="9">
        <v>23</v>
      </c>
      <c r="P59" s="8"/>
      <c r="Q59" s="8"/>
      <c r="R59" s="8"/>
      <c r="S59" s="8"/>
      <c r="T59" s="8"/>
      <c r="U59" s="57">
        <f>O59</f>
        <v>23</v>
      </c>
    </row>
    <row r="60" spans="1:29" ht="51" customHeight="1" x14ac:dyDescent="0.25">
      <c r="A60" s="91">
        <v>32</v>
      </c>
      <c r="B60" s="27" t="s">
        <v>74</v>
      </c>
      <c r="C60" s="91" t="s">
        <v>62</v>
      </c>
      <c r="D60" s="162" t="s">
        <v>167</v>
      </c>
      <c r="E60" s="163"/>
      <c r="F60" s="163"/>
      <c r="G60" s="163"/>
      <c r="H60" s="163"/>
      <c r="I60" s="163"/>
      <c r="J60" s="163"/>
      <c r="K60" s="163"/>
      <c r="L60" s="163"/>
      <c r="M60" s="163"/>
      <c r="N60" s="164"/>
      <c r="O60" s="9">
        <v>23</v>
      </c>
      <c r="P60" s="8"/>
      <c r="Q60" s="8"/>
      <c r="R60" s="8"/>
      <c r="S60" s="8"/>
      <c r="T60" s="8">
        <v>0</v>
      </c>
      <c r="U60" s="57">
        <v>23</v>
      </c>
    </row>
    <row r="61" spans="1:29" ht="46.5" customHeight="1" x14ac:dyDescent="0.25">
      <c r="A61" s="37">
        <v>33</v>
      </c>
      <c r="B61" s="68" t="s">
        <v>144</v>
      </c>
      <c r="C61" s="91" t="s">
        <v>145</v>
      </c>
      <c r="D61" s="162" t="s">
        <v>164</v>
      </c>
      <c r="E61" s="163"/>
      <c r="F61" s="163"/>
      <c r="G61" s="163"/>
      <c r="H61" s="163"/>
      <c r="I61" s="163"/>
      <c r="J61" s="163"/>
      <c r="K61" s="163"/>
      <c r="L61" s="163"/>
      <c r="M61" s="163"/>
      <c r="N61" s="164"/>
      <c r="O61" s="9">
        <v>7</v>
      </c>
      <c r="P61" s="8"/>
      <c r="Q61" s="8"/>
      <c r="R61" s="8"/>
      <c r="S61" s="8"/>
      <c r="T61" s="8"/>
      <c r="U61" s="57">
        <f>O61</f>
        <v>7</v>
      </c>
      <c r="Y61" s="85">
        <f>O62+P62+Q62+R62+S62+T62</f>
        <v>674</v>
      </c>
    </row>
    <row r="62" spans="1:29" ht="18.75" x14ac:dyDescent="0.25">
      <c r="A62" s="26"/>
      <c r="B62" s="25"/>
      <c r="C62" s="82"/>
      <c r="D62" s="179"/>
      <c r="E62" s="179"/>
      <c r="F62" s="179"/>
      <c r="G62" s="179"/>
      <c r="H62" s="179"/>
      <c r="I62" s="179"/>
      <c r="J62" s="179"/>
      <c r="K62" s="179"/>
      <c r="L62" s="179"/>
      <c r="M62" s="179"/>
      <c r="N62" s="179"/>
      <c r="O62" s="95">
        <f>SUM(O29:O61)</f>
        <v>586</v>
      </c>
      <c r="P62" s="8">
        <f>SUM(P31:P56)</f>
        <v>57</v>
      </c>
      <c r="Q62" s="8">
        <f>SUM(Q31:Q61)</f>
        <v>15</v>
      </c>
      <c r="R62" s="8">
        <f>SUM(R31:R56)</f>
        <v>10</v>
      </c>
      <c r="S62" s="8">
        <f>SUM(S31:S56)</f>
        <v>4</v>
      </c>
      <c r="T62" s="8">
        <f>SUM(T31:T56)</f>
        <v>2</v>
      </c>
      <c r="U62" s="10">
        <f>SUM(U29:U61)</f>
        <v>674</v>
      </c>
    </row>
    <row r="63" spans="1:29" ht="18.75" x14ac:dyDescent="0.25">
      <c r="A63" s="50"/>
      <c r="B63" s="50"/>
      <c r="C63" s="83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4"/>
      <c r="P63" s="4"/>
      <c r="Q63" s="4"/>
      <c r="R63" s="4"/>
      <c r="S63" s="4"/>
      <c r="T63" s="4"/>
      <c r="U63" s="52"/>
    </row>
    <row r="64" spans="1:29" ht="18.75" x14ac:dyDescent="0.25">
      <c r="A64" s="90"/>
      <c r="B64" s="121" t="s">
        <v>63</v>
      </c>
      <c r="C64" s="122"/>
      <c r="D64" s="5"/>
      <c r="E64" s="5"/>
      <c r="F64" s="5"/>
      <c r="G64" s="5"/>
      <c r="H64" s="5"/>
      <c r="I64" s="5"/>
      <c r="J64" s="5"/>
      <c r="K64" s="5"/>
      <c r="L64" s="5"/>
      <c r="M64" s="180" t="s">
        <v>174</v>
      </c>
      <c r="N64" s="180"/>
      <c r="O64" s="180"/>
      <c r="P64" s="180"/>
      <c r="Q64" s="180"/>
      <c r="R64" s="180"/>
      <c r="S64" s="180"/>
      <c r="T64" s="180"/>
      <c r="U64" s="180"/>
      <c r="AC64" t="s">
        <v>1</v>
      </c>
    </row>
    <row r="65" spans="1:25" ht="17.25" customHeight="1" x14ac:dyDescent="0.25">
      <c r="A65" s="90"/>
      <c r="B65" s="121" t="s">
        <v>64</v>
      </c>
      <c r="C65" s="122"/>
      <c r="D65" s="5"/>
      <c r="E65" s="5"/>
      <c r="F65" s="5"/>
      <c r="G65" s="5"/>
      <c r="H65" s="5"/>
      <c r="I65" s="5"/>
      <c r="J65" s="5"/>
      <c r="K65" s="5"/>
      <c r="L65" s="5"/>
      <c r="M65" s="121" t="s">
        <v>65</v>
      </c>
      <c r="N65" s="121"/>
      <c r="O65" s="121"/>
      <c r="P65" s="121"/>
      <c r="Q65" s="121"/>
      <c r="R65" s="121"/>
      <c r="S65" s="121"/>
      <c r="T65" s="121"/>
      <c r="U65" s="121"/>
    </row>
    <row r="66" spans="1:25" ht="17.25" customHeight="1" x14ac:dyDescent="0.25">
      <c r="A66" s="90"/>
      <c r="B66" s="87"/>
      <c r="C66" s="84"/>
      <c r="D66" s="5"/>
      <c r="E66" s="5"/>
      <c r="F66" s="5"/>
      <c r="G66" s="5"/>
      <c r="H66" s="5"/>
      <c r="I66" s="5"/>
      <c r="J66" s="5"/>
      <c r="K66" s="5"/>
      <c r="L66" s="5"/>
      <c r="M66" s="87"/>
      <c r="N66" s="87"/>
      <c r="O66" s="87"/>
      <c r="P66" s="87"/>
      <c r="Q66" s="87"/>
      <c r="R66" s="87"/>
      <c r="S66" s="87"/>
      <c r="T66" s="87"/>
      <c r="U66" s="87"/>
      <c r="X66" t="s">
        <v>1</v>
      </c>
    </row>
    <row r="67" spans="1:25" ht="17.25" customHeight="1" x14ac:dyDescent="0.25">
      <c r="A67" s="90"/>
      <c r="B67" s="87"/>
      <c r="C67" s="84"/>
      <c r="D67" s="5"/>
      <c r="E67" s="5"/>
      <c r="F67" s="5"/>
      <c r="G67" s="5"/>
      <c r="H67" s="5"/>
      <c r="I67" s="5"/>
      <c r="J67" s="5"/>
      <c r="K67" s="5"/>
      <c r="L67" s="5"/>
      <c r="M67" s="87"/>
      <c r="N67" s="87"/>
      <c r="O67" s="87"/>
      <c r="P67" s="87"/>
      <c r="Q67" s="87"/>
      <c r="R67" s="87"/>
      <c r="S67" s="87"/>
      <c r="T67" s="87"/>
      <c r="U67" s="87"/>
      <c r="Y67" t="s">
        <v>1</v>
      </c>
    </row>
    <row r="68" spans="1:25" ht="17.25" customHeight="1" x14ac:dyDescent="0.25">
      <c r="A68" s="90"/>
      <c r="B68" s="87"/>
      <c r="C68" s="84" t="s">
        <v>2</v>
      </c>
      <c r="D68" s="5"/>
      <c r="E68" s="5"/>
      <c r="F68" s="5"/>
      <c r="G68" s="5"/>
      <c r="H68" s="5"/>
      <c r="I68" s="5"/>
      <c r="J68" s="5"/>
      <c r="K68" s="5"/>
      <c r="L68" s="5"/>
      <c r="M68" s="87"/>
      <c r="N68" s="87"/>
      <c r="O68" s="87"/>
      <c r="P68" s="87"/>
      <c r="Q68" s="87"/>
      <c r="R68" s="87"/>
      <c r="S68" s="87"/>
      <c r="T68" s="87"/>
      <c r="U68" s="87"/>
    </row>
    <row r="69" spans="1:25" ht="30" customHeight="1" x14ac:dyDescent="0.25">
      <c r="A69" s="90"/>
      <c r="D69" s="5"/>
      <c r="E69" s="5"/>
      <c r="F69" s="5"/>
      <c r="G69" s="5"/>
      <c r="H69" s="5"/>
      <c r="I69" s="5"/>
      <c r="J69" s="5"/>
      <c r="K69" s="5"/>
      <c r="L69" s="5"/>
      <c r="M69" s="87"/>
      <c r="N69" s="87"/>
      <c r="O69" s="87"/>
      <c r="P69" s="87"/>
      <c r="Q69" s="87"/>
      <c r="R69" s="87"/>
      <c r="S69" s="87"/>
      <c r="T69" s="87"/>
      <c r="U69" s="87"/>
    </row>
    <row r="70" spans="1:25" ht="24" customHeight="1" x14ac:dyDescent="0.25">
      <c r="A70" s="90"/>
      <c r="B70" s="121" t="s">
        <v>110</v>
      </c>
      <c r="C70" s="121"/>
      <c r="D70" s="5"/>
      <c r="E70" s="5"/>
      <c r="F70" s="5"/>
      <c r="G70" s="5"/>
      <c r="H70" s="5"/>
      <c r="I70" s="5"/>
      <c r="J70" s="5"/>
      <c r="K70" s="5"/>
      <c r="L70" s="5"/>
      <c r="M70" s="87"/>
      <c r="N70" s="87"/>
      <c r="O70" s="87"/>
      <c r="P70" s="87"/>
      <c r="Q70" s="87"/>
      <c r="R70" s="87"/>
      <c r="S70" s="87"/>
      <c r="T70" s="87"/>
      <c r="U70" s="87"/>
    </row>
    <row r="71" spans="1:25" ht="24" customHeight="1" x14ac:dyDescent="0.25">
      <c r="A71" s="90"/>
      <c r="B71" s="87"/>
      <c r="C71" s="87"/>
      <c r="D71" s="5"/>
      <c r="E71" s="5"/>
      <c r="F71" s="5"/>
      <c r="G71" s="5"/>
      <c r="H71" s="5"/>
      <c r="I71" s="5"/>
      <c r="J71" s="5"/>
      <c r="K71" s="5"/>
      <c r="L71" s="5"/>
      <c r="M71" s="87"/>
      <c r="N71" s="87"/>
      <c r="O71" s="87"/>
      <c r="P71" s="87"/>
      <c r="Q71" s="87"/>
      <c r="R71" s="87"/>
      <c r="S71" s="87"/>
      <c r="T71" s="87"/>
      <c r="U71" s="87"/>
    </row>
    <row r="72" spans="1:25" ht="24" customHeight="1" x14ac:dyDescent="0.25">
      <c r="A72" s="90"/>
      <c r="B72" s="87"/>
      <c r="C72" s="87"/>
      <c r="D72" s="5"/>
      <c r="E72" s="5"/>
      <c r="F72" s="5"/>
      <c r="G72" s="5"/>
      <c r="H72" s="5"/>
      <c r="I72" s="5"/>
      <c r="J72" s="5"/>
      <c r="K72" s="5"/>
      <c r="L72" s="5"/>
      <c r="M72" s="87"/>
      <c r="N72" s="87"/>
      <c r="O72" s="87"/>
      <c r="P72" s="87"/>
      <c r="Q72" s="87"/>
      <c r="R72" s="87"/>
      <c r="S72" s="87"/>
      <c r="T72" s="87"/>
      <c r="U72" s="87"/>
    </row>
    <row r="73" spans="1:25" ht="24" customHeight="1" x14ac:dyDescent="0.25">
      <c r="A73" s="90"/>
      <c r="B73" s="87"/>
      <c r="C73" s="87"/>
      <c r="D73" s="5"/>
      <c r="E73" s="5"/>
      <c r="F73" s="5"/>
      <c r="G73" s="5"/>
      <c r="H73" s="5"/>
      <c r="I73" s="5"/>
      <c r="J73" s="5"/>
      <c r="K73" s="5"/>
      <c r="L73" s="5"/>
      <c r="M73" s="87"/>
      <c r="N73" s="87"/>
      <c r="O73" s="87"/>
      <c r="P73" s="87"/>
      <c r="Q73" s="87"/>
      <c r="R73" s="87"/>
      <c r="S73" s="87"/>
      <c r="T73" s="87"/>
      <c r="U73" s="87"/>
    </row>
    <row r="74" spans="1:25" ht="24" customHeight="1" x14ac:dyDescent="0.25">
      <c r="A74" s="90"/>
      <c r="B74" s="87"/>
      <c r="C74" s="87"/>
      <c r="D74" s="5"/>
      <c r="E74" s="5"/>
      <c r="F74" s="5"/>
      <c r="G74" s="5"/>
      <c r="H74" s="5"/>
      <c r="I74" s="5"/>
      <c r="J74" s="5"/>
      <c r="K74" s="5"/>
      <c r="L74" s="5"/>
      <c r="M74" s="87"/>
      <c r="N74" s="87"/>
      <c r="O74" s="87"/>
      <c r="P74" s="87"/>
      <c r="Q74" s="87"/>
      <c r="R74" s="87"/>
      <c r="S74" s="87"/>
      <c r="T74" s="87"/>
      <c r="U74" s="87"/>
    </row>
    <row r="75" spans="1:25" ht="24" customHeight="1" x14ac:dyDescent="0.25">
      <c r="A75" s="90"/>
      <c r="B75" s="87"/>
      <c r="C75" s="87"/>
      <c r="D75" s="5"/>
      <c r="E75" s="5"/>
      <c r="F75" s="5"/>
      <c r="G75" s="5"/>
      <c r="H75" s="5"/>
      <c r="I75" s="5"/>
      <c r="J75" s="5"/>
      <c r="K75" s="5"/>
      <c r="L75" s="5"/>
      <c r="M75" s="87"/>
      <c r="N75" s="87"/>
      <c r="O75" s="87"/>
      <c r="P75" s="87"/>
      <c r="Q75" s="87"/>
      <c r="R75" s="87"/>
      <c r="S75" s="87"/>
      <c r="T75" s="87"/>
      <c r="U75" s="87"/>
    </row>
    <row r="76" spans="1:25" ht="24" customHeight="1" x14ac:dyDescent="0.25">
      <c r="A76" s="90"/>
      <c r="B76" s="87"/>
      <c r="C76" s="87"/>
      <c r="D76" s="5"/>
      <c r="E76" s="5"/>
      <c r="F76" s="5"/>
      <c r="G76" s="5"/>
      <c r="H76" s="5"/>
      <c r="I76" s="5"/>
      <c r="J76" s="5"/>
      <c r="K76" s="5"/>
      <c r="L76" s="5"/>
      <c r="M76" s="87"/>
      <c r="N76" s="87"/>
      <c r="O76" s="87"/>
      <c r="P76" s="87"/>
      <c r="Q76" s="87"/>
      <c r="R76" s="87"/>
      <c r="S76" s="87"/>
      <c r="T76" s="87"/>
      <c r="U76" s="87"/>
    </row>
    <row r="77" spans="1:25" ht="24" customHeight="1" x14ac:dyDescent="0.25">
      <c r="A77" s="90"/>
      <c r="B77" s="87"/>
      <c r="C77" s="87"/>
      <c r="D77" s="178" t="s">
        <v>1</v>
      </c>
      <c r="E77" s="178"/>
      <c r="F77" s="178"/>
      <c r="G77" s="178"/>
      <c r="H77" s="178"/>
      <c r="I77" s="178"/>
      <c r="J77" s="178"/>
      <c r="K77" s="178"/>
      <c r="L77" s="178"/>
      <c r="M77" s="178"/>
      <c r="N77" s="87"/>
      <c r="O77" s="87"/>
      <c r="P77" s="87"/>
      <c r="Q77" s="87"/>
      <c r="R77" s="87"/>
      <c r="S77" s="87"/>
      <c r="T77" s="87"/>
      <c r="U77" s="87"/>
    </row>
    <row r="78" spans="1:25" ht="24" customHeight="1" x14ac:dyDescent="0.25">
      <c r="A78" s="90"/>
      <c r="B78" s="87"/>
      <c r="C78" s="87"/>
      <c r="D78" s="5"/>
      <c r="E78" s="5"/>
      <c r="F78" s="5"/>
      <c r="G78" s="5"/>
      <c r="H78" s="5"/>
      <c r="I78" s="5"/>
      <c r="J78" s="5"/>
      <c r="K78" s="5"/>
      <c r="L78" s="5"/>
      <c r="M78" s="87"/>
      <c r="N78" s="87"/>
      <c r="O78" s="87"/>
      <c r="P78" s="87"/>
      <c r="Q78" s="87"/>
      <c r="R78" s="87"/>
      <c r="S78" s="87"/>
      <c r="T78" s="87"/>
      <c r="U78" s="87"/>
    </row>
    <row r="79" spans="1:25" ht="24" customHeight="1" x14ac:dyDescent="0.25">
      <c r="A79" s="90"/>
      <c r="B79" s="87"/>
      <c r="C79" s="87"/>
      <c r="D79" s="5"/>
      <c r="E79" s="5"/>
      <c r="F79" s="5"/>
      <c r="G79" s="5"/>
      <c r="H79" s="5"/>
      <c r="I79" s="5"/>
      <c r="J79" s="5"/>
      <c r="K79" s="5"/>
      <c r="L79" s="5"/>
      <c r="M79" s="87"/>
      <c r="N79" s="87"/>
      <c r="O79" s="87"/>
      <c r="P79" s="87"/>
      <c r="Q79" s="87"/>
      <c r="R79" s="87"/>
      <c r="S79" s="87"/>
      <c r="T79" s="87"/>
      <c r="U79" s="87"/>
    </row>
    <row r="80" spans="1:25" ht="24" customHeight="1" x14ac:dyDescent="0.25">
      <c r="A80" s="90"/>
      <c r="B80" s="87"/>
      <c r="C80" s="87"/>
      <c r="D80" s="5"/>
      <c r="E80" s="5"/>
      <c r="F80" s="5"/>
      <c r="G80" s="5"/>
      <c r="H80" s="5"/>
      <c r="I80" s="5"/>
      <c r="J80" s="5"/>
      <c r="K80" s="5"/>
      <c r="L80" s="5"/>
      <c r="M80" s="87"/>
      <c r="N80" s="87"/>
      <c r="O80" s="87"/>
      <c r="P80" s="87"/>
      <c r="Q80" s="87"/>
      <c r="R80" s="87"/>
      <c r="S80" s="87"/>
      <c r="T80" s="87"/>
      <c r="U80" s="87"/>
    </row>
    <row r="81" spans="1:21" ht="24" customHeight="1" x14ac:dyDescent="0.25">
      <c r="A81" s="90"/>
      <c r="B81" s="87"/>
      <c r="C81" s="87"/>
      <c r="D81" s="5"/>
      <c r="E81" s="5"/>
      <c r="F81" s="5"/>
      <c r="G81" s="5"/>
      <c r="H81" s="5"/>
      <c r="I81" s="5"/>
      <c r="J81" s="5"/>
      <c r="K81" s="5"/>
      <c r="L81" s="5"/>
      <c r="M81" s="87"/>
      <c r="N81" s="87"/>
      <c r="O81" s="87"/>
      <c r="P81" s="87"/>
      <c r="Q81" s="87"/>
      <c r="R81" s="87"/>
      <c r="S81" s="87"/>
      <c r="T81" s="87"/>
      <c r="U81" s="87"/>
    </row>
    <row r="82" spans="1:21" ht="24" customHeight="1" x14ac:dyDescent="0.25">
      <c r="A82" s="90"/>
      <c r="B82" s="87"/>
      <c r="C82" s="87"/>
      <c r="D82" s="5"/>
      <c r="E82" s="5"/>
      <c r="F82" s="5"/>
      <c r="G82" s="5"/>
      <c r="H82" s="5"/>
      <c r="I82" s="5"/>
      <c r="J82" s="5"/>
      <c r="K82" s="5"/>
      <c r="L82" s="5"/>
      <c r="M82" s="87"/>
      <c r="N82" s="87"/>
      <c r="O82" s="87"/>
      <c r="P82" s="87"/>
      <c r="Q82" s="87"/>
      <c r="R82" s="87"/>
      <c r="S82" s="87"/>
      <c r="T82" s="87"/>
      <c r="U82" s="87"/>
    </row>
    <row r="83" spans="1:21" ht="24" customHeight="1" x14ac:dyDescent="0.25">
      <c r="A83" s="90"/>
      <c r="B83" s="87"/>
      <c r="C83" s="87"/>
      <c r="D83" s="5"/>
      <c r="E83" s="5"/>
      <c r="F83" s="5"/>
      <c r="G83" s="5"/>
      <c r="H83" s="5"/>
      <c r="I83" s="5"/>
      <c r="J83" s="5"/>
      <c r="K83" s="5"/>
      <c r="L83" s="5"/>
      <c r="M83" s="87"/>
      <c r="N83" s="87"/>
      <c r="O83" s="87"/>
      <c r="P83" s="87"/>
      <c r="Q83" s="87"/>
      <c r="R83" s="87"/>
      <c r="S83" s="87"/>
      <c r="T83" s="87"/>
      <c r="U83" s="87"/>
    </row>
    <row r="84" spans="1:21" ht="24" customHeight="1" x14ac:dyDescent="0.25">
      <c r="A84" s="90"/>
      <c r="B84" s="87"/>
      <c r="C84" s="87"/>
      <c r="D84" s="5"/>
      <c r="E84" s="5"/>
      <c r="F84" s="5"/>
      <c r="G84" s="5"/>
      <c r="H84" s="5"/>
      <c r="I84" s="5"/>
      <c r="J84" s="5"/>
      <c r="K84" s="5"/>
      <c r="L84" s="5"/>
      <c r="M84" s="87"/>
      <c r="N84" s="87"/>
      <c r="O84" s="87"/>
      <c r="P84" s="87"/>
      <c r="Q84" s="87"/>
      <c r="R84" s="87"/>
      <c r="S84" s="87"/>
      <c r="T84" s="87"/>
      <c r="U84" s="87"/>
    </row>
    <row r="85" spans="1:21" ht="24" customHeight="1" x14ac:dyDescent="0.25">
      <c r="A85" s="90"/>
      <c r="B85" s="87"/>
      <c r="C85" s="87"/>
      <c r="D85" s="5"/>
      <c r="E85" s="5"/>
      <c r="F85" s="5"/>
      <c r="G85" s="5"/>
      <c r="H85" s="5"/>
      <c r="I85" s="5"/>
      <c r="J85" s="5"/>
      <c r="K85" s="5"/>
      <c r="L85" s="5"/>
      <c r="M85" s="87"/>
      <c r="N85" s="87"/>
      <c r="O85" s="87"/>
      <c r="P85" s="87"/>
      <c r="Q85" s="87"/>
      <c r="R85" s="87"/>
      <c r="S85" s="87"/>
      <c r="T85" s="87"/>
      <c r="U85" s="87"/>
    </row>
    <row r="86" spans="1:21" ht="24" customHeight="1" x14ac:dyDescent="0.25">
      <c r="A86" s="90"/>
      <c r="B86" s="87"/>
      <c r="C86" s="87"/>
      <c r="D86" s="5"/>
      <c r="E86" s="5"/>
      <c r="F86" s="5"/>
      <c r="G86" s="5"/>
      <c r="H86" s="5"/>
      <c r="I86" s="5"/>
      <c r="J86" s="5"/>
      <c r="K86" s="5"/>
      <c r="L86" s="5"/>
      <c r="M86" s="87"/>
      <c r="N86" s="87"/>
      <c r="O86" s="87"/>
      <c r="P86" s="87"/>
      <c r="Q86" s="87"/>
      <c r="R86" s="87"/>
      <c r="S86" s="87"/>
      <c r="T86" s="87"/>
      <c r="U86" s="87"/>
    </row>
    <row r="87" spans="1:21" ht="17.25" customHeight="1" x14ac:dyDescent="0.25">
      <c r="A87" s="90"/>
      <c r="B87" s="87"/>
      <c r="C87" s="84"/>
      <c r="D87" s="5"/>
      <c r="E87" s="5"/>
      <c r="F87" s="5"/>
      <c r="G87" s="5"/>
      <c r="H87" s="5"/>
      <c r="I87" s="5"/>
      <c r="J87" s="5"/>
      <c r="K87" s="5"/>
      <c r="L87" s="5"/>
      <c r="M87" s="87"/>
      <c r="N87" s="87"/>
      <c r="O87" s="87"/>
      <c r="P87" s="87"/>
      <c r="Q87" s="87"/>
      <c r="R87" s="87"/>
      <c r="S87" s="87"/>
      <c r="T87" s="87"/>
      <c r="U87" s="87"/>
    </row>
    <row r="88" spans="1:21" ht="18.75" x14ac:dyDescent="0.25">
      <c r="A88" s="90"/>
      <c r="B88" s="5"/>
      <c r="C88" s="90"/>
      <c r="D88" s="5"/>
      <c r="E88" s="5"/>
      <c r="F88" s="5"/>
      <c r="G88" s="5"/>
      <c r="H88" s="5"/>
      <c r="I88" s="5"/>
      <c r="J88" s="5"/>
      <c r="K88" s="5"/>
      <c r="L88" s="5"/>
      <c r="M88" s="5"/>
      <c r="N88" s="90"/>
      <c r="O88" s="5"/>
      <c r="P88" s="5"/>
      <c r="Q88" s="5"/>
      <c r="R88" s="5"/>
      <c r="S88" s="5"/>
      <c r="T88" s="45" t="s">
        <v>1</v>
      </c>
      <c r="U88" s="5"/>
    </row>
    <row r="89" spans="1:21" ht="18.75" x14ac:dyDescent="0.25">
      <c r="A89" s="90"/>
      <c r="B89" s="5"/>
      <c r="C89" s="90"/>
      <c r="D89" s="5"/>
      <c r="E89" s="5"/>
      <c r="F89" s="5"/>
      <c r="G89" s="5"/>
      <c r="H89" s="5"/>
      <c r="I89" s="5"/>
      <c r="J89" s="5"/>
      <c r="K89" s="5"/>
      <c r="L89" s="5"/>
      <c r="M89" s="5"/>
      <c r="N89" s="90"/>
      <c r="O89" s="5"/>
      <c r="P89" s="5"/>
      <c r="Q89" s="5"/>
      <c r="R89" s="5"/>
      <c r="S89" s="5"/>
      <c r="T89" s="5"/>
      <c r="U89" s="5"/>
    </row>
    <row r="90" spans="1:21" ht="18.75" x14ac:dyDescent="0.25">
      <c r="A90" s="90"/>
      <c r="B90" s="5"/>
      <c r="C90" s="90"/>
      <c r="D90" s="5"/>
      <c r="E90" s="5"/>
      <c r="F90" s="5"/>
      <c r="G90" s="5"/>
      <c r="H90" s="5"/>
      <c r="I90" s="5"/>
      <c r="J90" s="5"/>
      <c r="K90" s="5"/>
      <c r="L90" s="5"/>
      <c r="M90" s="5"/>
      <c r="N90" s="90"/>
      <c r="O90" s="5"/>
      <c r="P90" s="5"/>
      <c r="Q90" s="5"/>
      <c r="R90" s="5"/>
      <c r="S90" s="5"/>
      <c r="T90" s="5"/>
      <c r="U90" s="5"/>
    </row>
    <row r="91" spans="1:21" ht="18.75" x14ac:dyDescent="0.25">
      <c r="A91" s="90"/>
      <c r="B91" s="5" t="s">
        <v>1</v>
      </c>
      <c r="C91" s="90"/>
      <c r="D91" s="5"/>
      <c r="E91" s="5"/>
      <c r="F91" s="5"/>
      <c r="G91" s="5"/>
      <c r="H91" s="5"/>
      <c r="I91" s="5"/>
      <c r="J91" s="5"/>
      <c r="K91" s="5"/>
      <c r="L91" s="5"/>
      <c r="M91" s="5"/>
      <c r="N91" s="90"/>
      <c r="O91" s="5"/>
      <c r="P91" s="5"/>
      <c r="Q91" s="5"/>
      <c r="R91" s="5"/>
      <c r="S91" s="5"/>
      <c r="T91" s="5"/>
      <c r="U91" s="5"/>
    </row>
    <row r="92" spans="1:21" ht="18.75" x14ac:dyDescent="0.25">
      <c r="A92" s="90"/>
      <c r="B92" s="5"/>
      <c r="C92" s="90"/>
      <c r="D92" s="5"/>
      <c r="E92" s="5"/>
      <c r="F92" s="5"/>
      <c r="G92" s="5"/>
      <c r="H92" s="5"/>
      <c r="I92" s="5"/>
      <c r="J92" s="5"/>
      <c r="K92" s="5"/>
      <c r="L92" s="5"/>
      <c r="M92" s="5"/>
      <c r="N92" s="90"/>
      <c r="O92" s="5"/>
      <c r="P92" s="5"/>
      <c r="Q92" s="5"/>
      <c r="R92" s="5"/>
      <c r="S92" s="5"/>
      <c r="T92" s="5"/>
      <c r="U92" s="5"/>
    </row>
  </sheetData>
  <mergeCells count="76">
    <mergeCell ref="A1:E1"/>
    <mergeCell ref="G1:U1"/>
    <mergeCell ref="A2:E2"/>
    <mergeCell ref="G2:U2"/>
    <mergeCell ref="G3:U3"/>
    <mergeCell ref="G16:G18"/>
    <mergeCell ref="P4:T4"/>
    <mergeCell ref="U4:U6"/>
    <mergeCell ref="B5:C5"/>
    <mergeCell ref="K5:K6"/>
    <mergeCell ref="L5:N5"/>
    <mergeCell ref="O5:O6"/>
    <mergeCell ref="P5:P6"/>
    <mergeCell ref="Q5:S5"/>
    <mergeCell ref="T5:T6"/>
    <mergeCell ref="B4:C4"/>
    <mergeCell ref="G4:G6"/>
    <mergeCell ref="H4:H6"/>
    <mergeCell ref="I4:J5"/>
    <mergeCell ref="K4:O4"/>
    <mergeCell ref="A7:A8"/>
    <mergeCell ref="B7:B8"/>
    <mergeCell ref="C7:C8"/>
    <mergeCell ref="D7:D8"/>
    <mergeCell ref="E7:E8"/>
    <mergeCell ref="X19:AA19"/>
    <mergeCell ref="H22:T22"/>
    <mergeCell ref="G23:T23"/>
    <mergeCell ref="A27:A28"/>
    <mergeCell ref="B27:B28"/>
    <mergeCell ref="C27:C28"/>
    <mergeCell ref="D27:N28"/>
    <mergeCell ref="O27:O28"/>
    <mergeCell ref="P27:T27"/>
    <mergeCell ref="U27:U28"/>
    <mergeCell ref="D40:N40"/>
    <mergeCell ref="D29:N29"/>
    <mergeCell ref="D30:N30"/>
    <mergeCell ref="D31:N31"/>
    <mergeCell ref="D32:N32"/>
    <mergeCell ref="D33:N33"/>
    <mergeCell ref="D34:N34"/>
    <mergeCell ref="D35:N35"/>
    <mergeCell ref="D36:N36"/>
    <mergeCell ref="D37:N37"/>
    <mergeCell ref="D38:N38"/>
    <mergeCell ref="D39:N39"/>
    <mergeCell ref="W50:X50"/>
    <mergeCell ref="D51:N51"/>
    <mergeCell ref="D41:N41"/>
    <mergeCell ref="D42:N42"/>
    <mergeCell ref="D43:N43"/>
    <mergeCell ref="D44:N44"/>
    <mergeCell ref="D45:N45"/>
    <mergeCell ref="D46:N46"/>
    <mergeCell ref="D57:N57"/>
    <mergeCell ref="D47:N47"/>
    <mergeCell ref="D48:N48"/>
    <mergeCell ref="D49:N49"/>
    <mergeCell ref="D50:N50"/>
    <mergeCell ref="D52:N52"/>
    <mergeCell ref="D53:N53"/>
    <mergeCell ref="D54:N54"/>
    <mergeCell ref="D55:N55"/>
    <mergeCell ref="D56:N56"/>
    <mergeCell ref="B65:C65"/>
    <mergeCell ref="M65:U65"/>
    <mergeCell ref="B70:C70"/>
    <mergeCell ref="D77:M77"/>
    <mergeCell ref="D58:N58"/>
    <mergeCell ref="D59:N59"/>
    <mergeCell ref="D60:N60"/>
    <mergeCell ref="D61:N61"/>
    <mergeCell ref="D62:N62"/>
    <mergeCell ref="B64:C64"/>
    <mergeCell ref="M64:U64"/>
  </mergeCells>
  <hyperlinks>
    <hyperlink ref="C30" r:id="rId1"/>
  </hyperlinks>
  <pageMargins left="0.31496062992125984" right="0.31496062992125984" top="0.15748031496062992" bottom="0.15748031496062992" header="0.31496062992125984" footer="0.31496062992125984"/>
  <pageSetup paperSize="9" scale="90" orientation="landscape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3"/>
  <sheetViews>
    <sheetView topLeftCell="A10" zoomScale="86" zoomScaleNormal="86" workbookViewId="0">
      <selection activeCell="Z51" sqref="Z51"/>
    </sheetView>
  </sheetViews>
  <sheetFormatPr defaultRowHeight="15" x14ac:dyDescent="0.25"/>
  <cols>
    <col min="2" max="2" width="26.5703125" customWidth="1"/>
    <col min="3" max="3" width="10.7109375" style="85" customWidth="1"/>
    <col min="4" max="4" width="5.85546875" customWidth="1"/>
    <col min="5" max="5" width="6.140625" customWidth="1"/>
    <col min="6" max="6" width="5.28515625" customWidth="1"/>
    <col min="7" max="7" width="6.5703125" customWidth="1"/>
    <col min="8" max="8" width="12.42578125" customWidth="1"/>
    <col min="9" max="13" width="5.42578125" customWidth="1"/>
    <col min="14" max="14" width="5" customWidth="1"/>
    <col min="15" max="20" width="5.42578125" customWidth="1"/>
    <col min="21" max="21" width="7.7109375" customWidth="1"/>
    <col min="24" max="24" width="12.140625" customWidth="1"/>
    <col min="26" max="26" width="15.42578125" customWidth="1"/>
    <col min="29" max="29" width="17.7109375" customWidth="1"/>
  </cols>
  <sheetData>
    <row r="1" spans="1:27" ht="19.5" customHeight="1" x14ac:dyDescent="0.25">
      <c r="A1" s="119" t="s">
        <v>15</v>
      </c>
      <c r="B1" s="120"/>
      <c r="C1" s="120"/>
      <c r="D1" s="120"/>
      <c r="E1" s="120"/>
      <c r="F1" s="6"/>
      <c r="G1" s="121" t="s">
        <v>138</v>
      </c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</row>
    <row r="2" spans="1:27" ht="51" customHeight="1" x14ac:dyDescent="0.25">
      <c r="A2" s="182" t="s">
        <v>0</v>
      </c>
      <c r="B2" s="183"/>
      <c r="C2" s="183"/>
      <c r="D2" s="183"/>
      <c r="E2" s="183"/>
      <c r="F2" s="6"/>
      <c r="G2" s="123" t="s">
        <v>190</v>
      </c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</row>
    <row r="3" spans="1:27" ht="18.75" x14ac:dyDescent="0.25">
      <c r="A3" s="61"/>
      <c r="B3" s="1"/>
      <c r="C3" s="71"/>
      <c r="D3" s="5"/>
      <c r="E3" s="5"/>
      <c r="F3" s="5"/>
      <c r="G3" s="124" t="s">
        <v>16</v>
      </c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</row>
    <row r="4" spans="1:27" ht="18.75" x14ac:dyDescent="0.25">
      <c r="A4" s="61"/>
      <c r="B4" s="137" t="s">
        <v>128</v>
      </c>
      <c r="C4" s="122"/>
      <c r="D4" s="5"/>
      <c r="E4" s="5"/>
      <c r="F4" s="5"/>
      <c r="G4" s="131" t="s">
        <v>3</v>
      </c>
      <c r="H4" s="138" t="s">
        <v>18</v>
      </c>
      <c r="I4" s="138" t="s">
        <v>19</v>
      </c>
      <c r="J4" s="141"/>
      <c r="K4" s="128" t="s">
        <v>20</v>
      </c>
      <c r="L4" s="129"/>
      <c r="M4" s="129"/>
      <c r="N4" s="129"/>
      <c r="O4" s="130"/>
      <c r="P4" s="128" t="s">
        <v>21</v>
      </c>
      <c r="Q4" s="129"/>
      <c r="R4" s="129"/>
      <c r="S4" s="129"/>
      <c r="T4" s="130"/>
      <c r="U4" s="131" t="s">
        <v>22</v>
      </c>
    </row>
    <row r="5" spans="1:27" ht="32.25" customHeight="1" x14ac:dyDescent="0.25">
      <c r="A5" s="61"/>
      <c r="B5" s="134" t="s">
        <v>133</v>
      </c>
      <c r="C5" s="134"/>
      <c r="D5" s="5"/>
      <c r="E5" s="5"/>
      <c r="F5" s="5"/>
      <c r="G5" s="132"/>
      <c r="H5" s="139"/>
      <c r="I5" s="140"/>
      <c r="J5" s="142"/>
      <c r="K5" s="135" t="s">
        <v>104</v>
      </c>
      <c r="L5" s="128" t="s">
        <v>24</v>
      </c>
      <c r="M5" s="129"/>
      <c r="N5" s="130"/>
      <c r="O5" s="131" t="s">
        <v>25</v>
      </c>
      <c r="P5" s="135" t="s">
        <v>23</v>
      </c>
      <c r="Q5" s="128" t="s">
        <v>26</v>
      </c>
      <c r="R5" s="129"/>
      <c r="S5" s="130"/>
      <c r="T5" s="131" t="s">
        <v>25</v>
      </c>
      <c r="U5" s="132"/>
    </row>
    <row r="6" spans="1:27" ht="45.75" customHeight="1" x14ac:dyDescent="0.25">
      <c r="A6" s="61"/>
      <c r="B6" s="7" t="s">
        <v>27</v>
      </c>
      <c r="C6" s="70"/>
      <c r="D6" s="5"/>
      <c r="E6" s="5"/>
      <c r="F6" s="5"/>
      <c r="G6" s="133"/>
      <c r="H6" s="140"/>
      <c r="I6" s="60" t="s">
        <v>28</v>
      </c>
      <c r="J6" s="60" t="s">
        <v>29</v>
      </c>
      <c r="K6" s="136"/>
      <c r="L6" s="60" t="s">
        <v>30</v>
      </c>
      <c r="M6" s="60" t="s">
        <v>31</v>
      </c>
      <c r="N6" s="60" t="s">
        <v>32</v>
      </c>
      <c r="O6" s="133"/>
      <c r="P6" s="136"/>
      <c r="Q6" s="60" t="s">
        <v>30</v>
      </c>
      <c r="R6" s="60" t="s">
        <v>31</v>
      </c>
      <c r="S6" s="60" t="s">
        <v>32</v>
      </c>
      <c r="T6" s="133"/>
      <c r="U6" s="133"/>
      <c r="X6" t="s">
        <v>1</v>
      </c>
      <c r="Y6" t="s">
        <v>1</v>
      </c>
    </row>
    <row r="7" spans="1:27" ht="18.75" x14ac:dyDescent="0.25">
      <c r="A7" s="143" t="s">
        <v>3</v>
      </c>
      <c r="B7" s="143" t="s">
        <v>33</v>
      </c>
      <c r="C7" s="143" t="s">
        <v>34</v>
      </c>
      <c r="D7" s="184" t="s">
        <v>35</v>
      </c>
      <c r="E7" s="143" t="s">
        <v>36</v>
      </c>
      <c r="F7" s="4"/>
      <c r="G7" s="59">
        <v>1</v>
      </c>
      <c r="H7" s="14" t="s">
        <v>37</v>
      </c>
      <c r="I7" s="8">
        <v>4</v>
      </c>
      <c r="J7" s="53" t="s">
        <v>38</v>
      </c>
      <c r="K7" s="8">
        <v>9</v>
      </c>
      <c r="L7" s="9" t="s">
        <v>130</v>
      </c>
      <c r="M7" s="9">
        <v>0</v>
      </c>
      <c r="N7" s="9" t="s">
        <v>38</v>
      </c>
      <c r="O7" s="9" t="s">
        <v>38</v>
      </c>
      <c r="P7" s="8">
        <v>31</v>
      </c>
      <c r="Q7" s="9" t="s">
        <v>130</v>
      </c>
      <c r="R7" s="9" t="s">
        <v>38</v>
      </c>
      <c r="S7" s="9" t="s">
        <v>38</v>
      </c>
      <c r="T7" s="9" t="s">
        <v>38</v>
      </c>
      <c r="U7" s="10">
        <f>P7*I7</f>
        <v>124</v>
      </c>
      <c r="X7" t="s">
        <v>1</v>
      </c>
    </row>
    <row r="8" spans="1:27" ht="62.25" customHeight="1" x14ac:dyDescent="0.25">
      <c r="A8" s="144"/>
      <c r="B8" s="144"/>
      <c r="C8" s="145"/>
      <c r="D8" s="185"/>
      <c r="E8" s="144"/>
      <c r="F8" s="11"/>
      <c r="G8" s="59">
        <v>2</v>
      </c>
      <c r="H8" s="14" t="s">
        <v>39</v>
      </c>
      <c r="I8" s="8">
        <v>5</v>
      </c>
      <c r="J8" s="53" t="s">
        <v>38</v>
      </c>
      <c r="K8" s="8">
        <v>9</v>
      </c>
      <c r="L8" s="8" t="s">
        <v>38</v>
      </c>
      <c r="M8" s="8" t="s">
        <v>38</v>
      </c>
      <c r="N8" s="8" t="s">
        <v>38</v>
      </c>
      <c r="O8" s="8" t="s">
        <v>38</v>
      </c>
      <c r="P8" s="8">
        <v>31</v>
      </c>
      <c r="Q8" s="9" t="s">
        <v>38</v>
      </c>
      <c r="R8" s="9" t="s">
        <v>38</v>
      </c>
      <c r="S8" s="9" t="s">
        <v>38</v>
      </c>
      <c r="T8" s="9" t="s">
        <v>38</v>
      </c>
      <c r="U8" s="10">
        <f>P8*I8</f>
        <v>155</v>
      </c>
      <c r="W8" t="s">
        <v>2</v>
      </c>
      <c r="X8" t="s">
        <v>1</v>
      </c>
      <c r="Y8" t="s">
        <v>14</v>
      </c>
    </row>
    <row r="9" spans="1:27" ht="18.75" x14ac:dyDescent="0.25">
      <c r="A9" s="59">
        <v>1</v>
      </c>
      <c r="B9" s="8" t="s">
        <v>40</v>
      </c>
      <c r="C9" s="73">
        <v>1</v>
      </c>
      <c r="D9" s="12">
        <v>2</v>
      </c>
      <c r="E9" s="10">
        <f t="shared" ref="E9:E16" si="0">C9*D9</f>
        <v>2</v>
      </c>
      <c r="F9" s="4"/>
      <c r="G9" s="59">
        <v>3</v>
      </c>
      <c r="H9" s="14" t="s">
        <v>41</v>
      </c>
      <c r="I9" s="8">
        <v>3</v>
      </c>
      <c r="J9" s="53" t="s">
        <v>38</v>
      </c>
      <c r="K9" s="8">
        <v>9</v>
      </c>
      <c r="L9" s="8" t="s">
        <v>38</v>
      </c>
      <c r="M9" s="8" t="s">
        <v>38</v>
      </c>
      <c r="N9" s="8" t="s">
        <v>38</v>
      </c>
      <c r="O9" s="8" t="s">
        <v>38</v>
      </c>
      <c r="P9" s="8">
        <v>31</v>
      </c>
      <c r="Q9" s="9" t="s">
        <v>38</v>
      </c>
      <c r="R9" s="9" t="s">
        <v>38</v>
      </c>
      <c r="S9" s="9" t="s">
        <v>38</v>
      </c>
      <c r="T9" s="9" t="s">
        <v>38</v>
      </c>
      <c r="U9" s="10">
        <f>P9*I9</f>
        <v>93</v>
      </c>
      <c r="X9" t="s">
        <v>1</v>
      </c>
    </row>
    <row r="10" spans="1:27" ht="18.75" x14ac:dyDescent="0.25">
      <c r="A10" s="59">
        <v>2</v>
      </c>
      <c r="B10" s="8" t="s">
        <v>42</v>
      </c>
      <c r="C10" s="73">
        <v>1</v>
      </c>
      <c r="D10" s="12">
        <v>4</v>
      </c>
      <c r="E10" s="10">
        <f t="shared" si="0"/>
        <v>4</v>
      </c>
      <c r="F10" s="4"/>
      <c r="G10" s="59">
        <v>4</v>
      </c>
      <c r="H10" s="14" t="s">
        <v>43</v>
      </c>
      <c r="I10" s="8">
        <v>4</v>
      </c>
      <c r="J10" s="53" t="s">
        <v>38</v>
      </c>
      <c r="K10" s="8">
        <v>9</v>
      </c>
      <c r="L10" s="8" t="s">
        <v>38</v>
      </c>
      <c r="M10" s="8" t="s">
        <v>38</v>
      </c>
      <c r="N10" s="8" t="s">
        <v>38</v>
      </c>
      <c r="O10" s="8" t="s">
        <v>38</v>
      </c>
      <c r="P10" s="8">
        <v>31</v>
      </c>
      <c r="Q10" s="9" t="s">
        <v>38</v>
      </c>
      <c r="R10" s="9" t="s">
        <v>38</v>
      </c>
      <c r="S10" s="8" t="s">
        <v>1</v>
      </c>
      <c r="T10" s="9" t="s">
        <v>38</v>
      </c>
      <c r="U10" s="10">
        <f>I10*P10</f>
        <v>124</v>
      </c>
      <c r="X10" t="s">
        <v>1</v>
      </c>
    </row>
    <row r="11" spans="1:27" ht="18.75" x14ac:dyDescent="0.25">
      <c r="A11" s="59">
        <v>3</v>
      </c>
      <c r="B11" s="8" t="s">
        <v>44</v>
      </c>
      <c r="C11" s="73">
        <v>1</v>
      </c>
      <c r="D11" s="12">
        <v>2</v>
      </c>
      <c r="E11" s="10">
        <v>2</v>
      </c>
      <c r="F11" s="4"/>
      <c r="G11" s="59">
        <v>5</v>
      </c>
      <c r="H11" s="14" t="s">
        <v>45</v>
      </c>
      <c r="I11" s="8">
        <v>3</v>
      </c>
      <c r="J11" s="53" t="s">
        <v>38</v>
      </c>
      <c r="K11" s="8">
        <v>9</v>
      </c>
      <c r="L11" s="8" t="s">
        <v>38</v>
      </c>
      <c r="M11" s="8" t="s">
        <v>38</v>
      </c>
      <c r="N11" s="8" t="s">
        <v>38</v>
      </c>
      <c r="O11" s="8" t="s">
        <v>38</v>
      </c>
      <c r="P11" s="8">
        <v>30</v>
      </c>
      <c r="Q11" s="9" t="s">
        <v>38</v>
      </c>
      <c r="R11" s="9" t="s">
        <v>38</v>
      </c>
      <c r="S11" s="8"/>
      <c r="T11" s="9" t="s">
        <v>38</v>
      </c>
      <c r="U11" s="10">
        <f>P11*I11</f>
        <v>90</v>
      </c>
      <c r="X11" t="s">
        <v>1</v>
      </c>
      <c r="AA11" t="s">
        <v>1</v>
      </c>
    </row>
    <row r="12" spans="1:27" ht="37.5" x14ac:dyDescent="0.25">
      <c r="A12" s="59">
        <v>4</v>
      </c>
      <c r="B12" s="8" t="s">
        <v>46</v>
      </c>
      <c r="C12" s="73">
        <v>26</v>
      </c>
      <c r="D12" s="12">
        <v>23</v>
      </c>
      <c r="E12" s="10">
        <f t="shared" si="0"/>
        <v>598</v>
      </c>
      <c r="F12" s="4"/>
      <c r="G12" s="59">
        <v>6</v>
      </c>
      <c r="H12" s="14" t="s">
        <v>47</v>
      </c>
      <c r="I12" s="12">
        <f>SUM(I7:I11)</f>
        <v>19</v>
      </c>
      <c r="J12" s="12">
        <v>3</v>
      </c>
      <c r="K12" s="53" t="s">
        <v>38</v>
      </c>
      <c r="L12" s="53" t="s">
        <v>38</v>
      </c>
      <c r="M12" s="53" t="s">
        <v>38</v>
      </c>
      <c r="N12" s="53" t="s">
        <v>38</v>
      </c>
      <c r="O12" s="53" t="s">
        <v>38</v>
      </c>
      <c r="P12" s="53" t="s">
        <v>38</v>
      </c>
      <c r="Q12" s="53" t="s">
        <v>38</v>
      </c>
      <c r="R12" s="53" t="s">
        <v>38</v>
      </c>
      <c r="S12" s="53" t="s">
        <v>38</v>
      </c>
      <c r="T12" s="53" t="s">
        <v>38</v>
      </c>
      <c r="U12" s="10">
        <f t="shared" ref="U12:U16" si="1">I12*J12</f>
        <v>57</v>
      </c>
    </row>
    <row r="13" spans="1:27" ht="37.5" x14ac:dyDescent="0.25">
      <c r="A13" s="67">
        <v>5</v>
      </c>
      <c r="B13" s="8" t="s">
        <v>192</v>
      </c>
      <c r="C13" s="73">
        <v>1</v>
      </c>
      <c r="D13" s="12">
        <v>16</v>
      </c>
      <c r="E13" s="10">
        <f>D13</f>
        <v>16</v>
      </c>
      <c r="F13" s="4"/>
      <c r="G13" s="67"/>
      <c r="H13" s="14"/>
      <c r="I13" s="12"/>
      <c r="J13" s="12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10"/>
    </row>
    <row r="14" spans="1:27" ht="40.5" customHeight="1" x14ac:dyDescent="0.25">
      <c r="A14" s="67">
        <v>6</v>
      </c>
      <c r="B14" s="8" t="s">
        <v>191</v>
      </c>
      <c r="C14" s="73" t="s">
        <v>1</v>
      </c>
      <c r="D14" s="12">
        <v>7</v>
      </c>
      <c r="E14" s="10">
        <v>7</v>
      </c>
      <c r="F14" s="4"/>
      <c r="G14" s="59">
        <v>7</v>
      </c>
      <c r="H14" s="14" t="s">
        <v>48</v>
      </c>
      <c r="I14" s="12">
        <v>5</v>
      </c>
      <c r="J14" s="12">
        <v>3</v>
      </c>
      <c r="K14" s="53" t="s">
        <v>38</v>
      </c>
      <c r="L14" s="53" t="s">
        <v>38</v>
      </c>
      <c r="M14" s="53" t="s">
        <v>38</v>
      </c>
      <c r="N14" s="53" t="s">
        <v>38</v>
      </c>
      <c r="O14" s="53" t="s">
        <v>38</v>
      </c>
      <c r="P14" s="53" t="s">
        <v>38</v>
      </c>
      <c r="Q14" s="53" t="s">
        <v>38</v>
      </c>
      <c r="R14" s="53" t="s">
        <v>38</v>
      </c>
      <c r="S14" s="53" t="s">
        <v>38</v>
      </c>
      <c r="T14" s="53" t="s">
        <v>38</v>
      </c>
      <c r="U14" s="10">
        <f t="shared" si="1"/>
        <v>15</v>
      </c>
      <c r="W14" s="49" t="s">
        <v>1</v>
      </c>
      <c r="AA14" t="s">
        <v>1</v>
      </c>
    </row>
    <row r="15" spans="1:27" ht="18.75" x14ac:dyDescent="0.25">
      <c r="A15" s="67">
        <v>7</v>
      </c>
      <c r="B15" s="8" t="s">
        <v>129</v>
      </c>
      <c r="C15" s="73">
        <v>2</v>
      </c>
      <c r="D15" s="12">
        <v>21</v>
      </c>
      <c r="E15" s="10">
        <f t="shared" si="0"/>
        <v>42</v>
      </c>
      <c r="F15" s="4"/>
      <c r="G15" s="13">
        <v>8</v>
      </c>
      <c r="H15" s="14" t="s">
        <v>126</v>
      </c>
      <c r="I15" s="12">
        <v>1</v>
      </c>
      <c r="J15" s="12">
        <v>2</v>
      </c>
      <c r="K15" s="53" t="s">
        <v>38</v>
      </c>
      <c r="L15" s="53" t="s">
        <v>38</v>
      </c>
      <c r="M15" s="53" t="s">
        <v>38</v>
      </c>
      <c r="N15" s="53" t="s">
        <v>38</v>
      </c>
      <c r="O15" s="53" t="s">
        <v>38</v>
      </c>
      <c r="P15" s="53" t="s">
        <v>38</v>
      </c>
      <c r="Q15" s="53" t="s">
        <v>38</v>
      </c>
      <c r="R15" s="53" t="s">
        <v>38</v>
      </c>
      <c r="S15" s="53" t="s">
        <v>38</v>
      </c>
      <c r="T15" s="53" t="s">
        <v>38</v>
      </c>
      <c r="U15" s="10">
        <f t="shared" si="1"/>
        <v>2</v>
      </c>
    </row>
    <row r="16" spans="1:27" ht="56.25" customHeight="1" x14ac:dyDescent="0.25">
      <c r="A16" s="67">
        <v>8</v>
      </c>
      <c r="B16" s="15" t="s">
        <v>115</v>
      </c>
      <c r="C16" s="9">
        <v>0</v>
      </c>
      <c r="D16" s="12">
        <v>0</v>
      </c>
      <c r="E16" s="10">
        <f t="shared" si="0"/>
        <v>0</v>
      </c>
      <c r="F16" s="4"/>
      <c r="G16" s="125">
        <v>9</v>
      </c>
      <c r="H16" s="14" t="s">
        <v>49</v>
      </c>
      <c r="I16" s="12">
        <v>1</v>
      </c>
      <c r="J16" s="12">
        <v>4</v>
      </c>
      <c r="K16" s="53" t="s">
        <v>38</v>
      </c>
      <c r="L16" s="53" t="s">
        <v>38</v>
      </c>
      <c r="M16" s="53" t="s">
        <v>38</v>
      </c>
      <c r="N16" s="53" t="s">
        <v>38</v>
      </c>
      <c r="O16" s="53" t="s">
        <v>38</v>
      </c>
      <c r="P16" s="53" t="s">
        <v>38</v>
      </c>
      <c r="Q16" s="53" t="s">
        <v>38</v>
      </c>
      <c r="R16" s="53" t="s">
        <v>38</v>
      </c>
      <c r="S16" s="53" t="s">
        <v>38</v>
      </c>
      <c r="T16" s="53" t="s">
        <v>38</v>
      </c>
      <c r="U16" s="10">
        <f t="shared" si="1"/>
        <v>4</v>
      </c>
      <c r="X16" t="s">
        <v>2</v>
      </c>
    </row>
    <row r="17" spans="1:31" ht="18.75" x14ac:dyDescent="0.25">
      <c r="A17" s="2"/>
      <c r="B17" s="3" t="s">
        <v>50</v>
      </c>
      <c r="C17" s="74">
        <f>SUM(C9:C16)</f>
        <v>32</v>
      </c>
      <c r="D17" s="16">
        <f>D9+D10+D11+D12+D14</f>
        <v>38</v>
      </c>
      <c r="E17" s="16">
        <f>SUM(E9:E16)</f>
        <v>671</v>
      </c>
      <c r="F17" s="17"/>
      <c r="G17" s="126"/>
      <c r="H17" s="14" t="s">
        <v>51</v>
      </c>
      <c r="I17" s="12">
        <v>1</v>
      </c>
      <c r="J17" s="12">
        <v>4</v>
      </c>
      <c r="K17" s="53" t="s">
        <v>38</v>
      </c>
      <c r="L17" s="53" t="s">
        <v>38</v>
      </c>
      <c r="M17" s="53" t="s">
        <v>38</v>
      </c>
      <c r="N17" s="53" t="s">
        <v>38</v>
      </c>
      <c r="O17" s="53" t="s">
        <v>38</v>
      </c>
      <c r="P17" s="53" t="s">
        <v>38</v>
      </c>
      <c r="Q17" s="53" t="s">
        <v>38</v>
      </c>
      <c r="R17" s="53" t="s">
        <v>38</v>
      </c>
      <c r="S17" s="53" t="s">
        <v>38</v>
      </c>
      <c r="T17" s="53" t="s">
        <v>38</v>
      </c>
      <c r="U17" s="10">
        <f>J17</f>
        <v>4</v>
      </c>
    </row>
    <row r="18" spans="1:31" ht="18.75" x14ac:dyDescent="0.25">
      <c r="A18" s="61"/>
      <c r="B18" s="5"/>
      <c r="C18" s="72"/>
      <c r="D18" s="5"/>
      <c r="E18" s="5"/>
      <c r="F18" s="4"/>
      <c r="G18" s="127"/>
      <c r="H18" s="14" t="s">
        <v>118</v>
      </c>
      <c r="I18" s="12">
        <v>1</v>
      </c>
      <c r="J18" s="12">
        <v>2</v>
      </c>
      <c r="K18" s="53" t="s">
        <v>38</v>
      </c>
      <c r="L18" s="53" t="s">
        <v>38</v>
      </c>
      <c r="M18" s="53" t="s">
        <v>38</v>
      </c>
      <c r="N18" s="53" t="s">
        <v>38</v>
      </c>
      <c r="O18" s="53" t="s">
        <v>38</v>
      </c>
      <c r="P18" s="53" t="s">
        <v>38</v>
      </c>
      <c r="Q18" s="53" t="s">
        <v>38</v>
      </c>
      <c r="R18" s="53" t="s">
        <v>38</v>
      </c>
      <c r="S18" s="53" t="s">
        <v>38</v>
      </c>
      <c r="T18" s="53" t="s">
        <v>38</v>
      </c>
      <c r="U18" s="10">
        <f>J18</f>
        <v>2</v>
      </c>
      <c r="X18" s="62">
        <f>E17-U23</f>
        <v>-3</v>
      </c>
    </row>
    <row r="19" spans="1:31" ht="18.75" x14ac:dyDescent="0.25">
      <c r="A19" s="61"/>
      <c r="B19" s="5"/>
      <c r="C19" s="72"/>
      <c r="D19" s="5"/>
      <c r="E19" s="5"/>
      <c r="F19" s="5"/>
      <c r="G19" s="59">
        <v>10</v>
      </c>
      <c r="H19" s="14" t="s">
        <v>52</v>
      </c>
      <c r="I19" s="12">
        <v>1</v>
      </c>
      <c r="J19" s="12">
        <v>2</v>
      </c>
      <c r="K19" s="53" t="s">
        <v>38</v>
      </c>
      <c r="L19" s="53" t="s">
        <v>38</v>
      </c>
      <c r="M19" s="53" t="s">
        <v>38</v>
      </c>
      <c r="N19" s="53" t="s">
        <v>38</v>
      </c>
      <c r="O19" s="53" t="s">
        <v>38</v>
      </c>
      <c r="P19" s="53" t="s">
        <v>38</v>
      </c>
      <c r="Q19" s="53" t="s">
        <v>38</v>
      </c>
      <c r="R19" s="53" t="s">
        <v>38</v>
      </c>
      <c r="S19" s="53" t="s">
        <v>38</v>
      </c>
      <c r="T19" s="53" t="s">
        <v>38</v>
      </c>
      <c r="U19" s="10">
        <v>2</v>
      </c>
      <c r="X19" s="148" t="s">
        <v>137</v>
      </c>
      <c r="Y19" s="148"/>
      <c r="Z19" s="148"/>
      <c r="AA19" s="148"/>
      <c r="AC19" s="181" t="s">
        <v>179</v>
      </c>
      <c r="AD19" s="181"/>
      <c r="AE19" s="181"/>
    </row>
    <row r="20" spans="1:31" ht="18.75" x14ac:dyDescent="0.25">
      <c r="A20" s="61"/>
      <c r="B20" s="5"/>
      <c r="C20" s="72"/>
      <c r="D20" s="5"/>
      <c r="E20" s="5"/>
      <c r="F20" s="5"/>
      <c r="G20" s="59">
        <v>11</v>
      </c>
      <c r="H20" s="14" t="s">
        <v>53</v>
      </c>
      <c r="I20" s="12">
        <v>1</v>
      </c>
      <c r="J20" s="12">
        <v>1</v>
      </c>
      <c r="K20" s="53" t="s">
        <v>38</v>
      </c>
      <c r="L20" s="53" t="s">
        <v>38</v>
      </c>
      <c r="M20" s="53" t="s">
        <v>38</v>
      </c>
      <c r="N20" s="53" t="s">
        <v>38</v>
      </c>
      <c r="O20" s="53" t="s">
        <v>38</v>
      </c>
      <c r="P20" s="53" t="s">
        <v>38</v>
      </c>
      <c r="Q20" s="53" t="s">
        <v>38</v>
      </c>
      <c r="R20" s="53" t="s">
        <v>38</v>
      </c>
      <c r="S20" s="53" t="s">
        <v>38</v>
      </c>
      <c r="T20" s="53" t="s">
        <v>38</v>
      </c>
      <c r="U20" s="10">
        <f>J20</f>
        <v>1</v>
      </c>
      <c r="X20" s="63" t="s">
        <v>135</v>
      </c>
      <c r="Y20" s="63" t="s">
        <v>2</v>
      </c>
      <c r="Z20" s="63" t="s">
        <v>180</v>
      </c>
      <c r="AA20" s="63">
        <v>1</v>
      </c>
      <c r="AC20" s="63" t="s">
        <v>176</v>
      </c>
      <c r="AD20" s="26">
        <f>AD21+AD22</f>
        <v>2</v>
      </c>
      <c r="AE20" t="s">
        <v>1</v>
      </c>
    </row>
    <row r="21" spans="1:31" ht="18.75" x14ac:dyDescent="0.25">
      <c r="A21" s="61"/>
      <c r="B21" s="5"/>
      <c r="C21" s="72"/>
      <c r="D21" s="5"/>
      <c r="E21" s="5"/>
      <c r="F21" s="5"/>
      <c r="G21" s="59">
        <v>12</v>
      </c>
      <c r="H21" s="44" t="s">
        <v>116</v>
      </c>
      <c r="I21" s="12">
        <v>0</v>
      </c>
      <c r="J21" s="12">
        <v>1</v>
      </c>
      <c r="K21" s="53" t="s">
        <v>38</v>
      </c>
      <c r="L21" s="53" t="s">
        <v>38</v>
      </c>
      <c r="M21" s="53" t="s">
        <v>38</v>
      </c>
      <c r="N21" s="53" t="s">
        <v>38</v>
      </c>
      <c r="O21" s="53" t="s">
        <v>38</v>
      </c>
      <c r="P21" s="53" t="s">
        <v>38</v>
      </c>
      <c r="Q21" s="53" t="s">
        <v>38</v>
      </c>
      <c r="R21" s="53" t="s">
        <v>38</v>
      </c>
      <c r="S21" s="53" t="s">
        <v>38</v>
      </c>
      <c r="T21" s="53" t="s">
        <v>38</v>
      </c>
      <c r="U21" s="10">
        <f>J21</f>
        <v>1</v>
      </c>
      <c r="X21" s="63"/>
      <c r="Y21" s="63" t="s">
        <v>1</v>
      </c>
      <c r="Z21" s="63" t="s">
        <v>181</v>
      </c>
      <c r="AA21" s="63">
        <v>1</v>
      </c>
      <c r="AC21" s="26" t="s">
        <v>177</v>
      </c>
      <c r="AD21" s="26">
        <v>1</v>
      </c>
    </row>
    <row r="22" spans="1:31" ht="18.75" x14ac:dyDescent="0.25">
      <c r="A22" s="61"/>
      <c r="B22" s="5"/>
      <c r="C22" s="72"/>
      <c r="D22" s="5"/>
      <c r="E22" s="5"/>
      <c r="F22" s="5"/>
      <c r="G22" s="18">
        <v>13</v>
      </c>
      <c r="H22" s="149" t="s">
        <v>54</v>
      </c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1"/>
      <c r="U22" s="19"/>
      <c r="X22" s="26"/>
      <c r="Y22" s="26"/>
      <c r="Z22" s="26"/>
      <c r="AA22" s="64">
        <f>SUM(AA20:AA21)</f>
        <v>2</v>
      </c>
      <c r="AC22" s="26" t="s">
        <v>178</v>
      </c>
      <c r="AD22" s="26">
        <v>1</v>
      </c>
    </row>
    <row r="23" spans="1:31" ht="18.75" x14ac:dyDescent="0.25">
      <c r="A23" s="61"/>
      <c r="B23" s="5"/>
      <c r="C23" s="72"/>
      <c r="D23" s="5"/>
      <c r="E23" s="5"/>
      <c r="F23" s="5"/>
      <c r="G23" s="152" t="s">
        <v>55</v>
      </c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20">
        <f>SUM(U7:U21)</f>
        <v>674</v>
      </c>
      <c r="X23" t="s">
        <v>1</v>
      </c>
    </row>
    <row r="24" spans="1:31" ht="18.75" x14ac:dyDescent="0.25">
      <c r="A24" s="61"/>
      <c r="B24" s="5"/>
      <c r="C24" s="72"/>
      <c r="D24" s="5"/>
      <c r="E24" s="5"/>
      <c r="F24" s="5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4"/>
    </row>
    <row r="25" spans="1:31" ht="18.75" x14ac:dyDescent="0.25">
      <c r="A25" s="61"/>
      <c r="B25" s="5"/>
      <c r="C25" s="72"/>
      <c r="D25" s="5"/>
      <c r="E25" s="5"/>
      <c r="F25" s="5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4"/>
    </row>
    <row r="26" spans="1:31" ht="18.75" x14ac:dyDescent="0.25">
      <c r="A26" s="61"/>
      <c r="C26" s="72"/>
      <c r="D26" s="5"/>
      <c r="E26" s="5"/>
      <c r="F26" s="5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2"/>
    </row>
    <row r="27" spans="1:31" ht="36" customHeight="1" x14ac:dyDescent="0.25">
      <c r="A27" s="153" t="s">
        <v>3</v>
      </c>
      <c r="B27" s="153" t="s">
        <v>56</v>
      </c>
      <c r="C27" s="153" t="s">
        <v>57</v>
      </c>
      <c r="D27" s="155" t="s">
        <v>58</v>
      </c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7" t="s">
        <v>59</v>
      </c>
      <c r="P27" s="159" t="s">
        <v>60</v>
      </c>
      <c r="Q27" s="160"/>
      <c r="R27" s="160"/>
      <c r="S27" s="160"/>
      <c r="T27" s="161"/>
      <c r="U27" s="157" t="s">
        <v>61</v>
      </c>
    </row>
    <row r="28" spans="1:31" ht="143.25" customHeight="1" x14ac:dyDescent="0.25">
      <c r="A28" s="154"/>
      <c r="B28" s="154"/>
      <c r="C28" s="154"/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8"/>
      <c r="P28" s="55" t="s">
        <v>47</v>
      </c>
      <c r="Q28" s="55" t="s">
        <v>143</v>
      </c>
      <c r="R28" s="55" t="s">
        <v>4</v>
      </c>
      <c r="S28" s="55" t="s">
        <v>127</v>
      </c>
      <c r="T28" s="56" t="s">
        <v>168</v>
      </c>
      <c r="U28" s="158"/>
    </row>
    <row r="29" spans="1:31" ht="42" customHeight="1" x14ac:dyDescent="0.25">
      <c r="A29" s="37">
        <v>1</v>
      </c>
      <c r="B29" s="38" t="s">
        <v>139</v>
      </c>
      <c r="C29" s="75" t="s">
        <v>5</v>
      </c>
      <c r="D29" s="165" t="s">
        <v>175</v>
      </c>
      <c r="E29" s="166"/>
      <c r="F29" s="166"/>
      <c r="G29" s="166"/>
      <c r="H29" s="166"/>
      <c r="I29" s="166"/>
      <c r="J29" s="166"/>
      <c r="K29" s="166"/>
      <c r="L29" s="166"/>
      <c r="M29" s="166"/>
      <c r="N29" s="167"/>
      <c r="O29" s="39">
        <v>2</v>
      </c>
      <c r="P29" s="40"/>
      <c r="Q29" s="40"/>
      <c r="R29" s="40"/>
      <c r="S29" s="40"/>
      <c r="T29" s="40"/>
      <c r="U29" s="41">
        <f>O29</f>
        <v>2</v>
      </c>
    </row>
    <row r="30" spans="1:31" ht="42" customHeight="1" x14ac:dyDescent="0.25">
      <c r="A30" s="59">
        <v>2</v>
      </c>
      <c r="B30" s="23" t="s">
        <v>66</v>
      </c>
      <c r="C30" s="76" t="s">
        <v>6</v>
      </c>
      <c r="D30" s="162" t="s">
        <v>147</v>
      </c>
      <c r="E30" s="163"/>
      <c r="F30" s="163"/>
      <c r="G30" s="163"/>
      <c r="H30" s="163"/>
      <c r="I30" s="163"/>
      <c r="J30" s="163"/>
      <c r="K30" s="163"/>
      <c r="L30" s="163"/>
      <c r="M30" s="163"/>
      <c r="N30" s="164"/>
      <c r="O30" s="9">
        <v>4</v>
      </c>
      <c r="P30" s="8"/>
      <c r="Q30" s="8"/>
      <c r="R30" s="8"/>
      <c r="S30" s="8"/>
      <c r="T30" s="8"/>
      <c r="U30" s="10">
        <f>O30</f>
        <v>4</v>
      </c>
    </row>
    <row r="31" spans="1:31" ht="42" customHeight="1" x14ac:dyDescent="0.25">
      <c r="A31" s="37">
        <v>3</v>
      </c>
      <c r="B31" s="24" t="s">
        <v>119</v>
      </c>
      <c r="C31" s="99" t="s">
        <v>7</v>
      </c>
      <c r="D31" s="162" t="s">
        <v>148</v>
      </c>
      <c r="E31" s="163"/>
      <c r="F31" s="163"/>
      <c r="G31" s="163"/>
      <c r="H31" s="163"/>
      <c r="I31" s="163"/>
      <c r="J31" s="163"/>
      <c r="K31" s="163"/>
      <c r="L31" s="163"/>
      <c r="M31" s="163"/>
      <c r="N31" s="164"/>
      <c r="O31" s="9">
        <v>17</v>
      </c>
      <c r="P31" s="8">
        <v>3</v>
      </c>
      <c r="Q31" s="8">
        <v>3</v>
      </c>
      <c r="R31" s="8"/>
      <c r="S31" s="8"/>
      <c r="T31" s="8"/>
      <c r="U31" s="10">
        <f>O31+P31+Q31</f>
        <v>23</v>
      </c>
    </row>
    <row r="32" spans="1:31" ht="42" customHeight="1" x14ac:dyDescent="0.25">
      <c r="A32" s="92">
        <v>4</v>
      </c>
      <c r="B32" s="36" t="s">
        <v>79</v>
      </c>
      <c r="C32" s="99"/>
      <c r="D32" s="162" t="s">
        <v>149</v>
      </c>
      <c r="E32" s="163"/>
      <c r="F32" s="163"/>
      <c r="G32" s="163"/>
      <c r="H32" s="163"/>
      <c r="I32" s="163"/>
      <c r="J32" s="163"/>
      <c r="K32" s="163"/>
      <c r="L32" s="163"/>
      <c r="M32" s="163"/>
      <c r="N32" s="164"/>
      <c r="O32" s="9">
        <v>18</v>
      </c>
      <c r="P32" s="8">
        <v>3</v>
      </c>
      <c r="Q32" s="8"/>
      <c r="R32" s="8">
        <v>2</v>
      </c>
      <c r="S32" s="8"/>
      <c r="T32" s="8"/>
      <c r="U32" s="10">
        <f>O32+P32+Q32+R32</f>
        <v>23</v>
      </c>
    </row>
    <row r="33" spans="1:27" ht="42" customHeight="1" x14ac:dyDescent="0.25">
      <c r="A33" s="37">
        <v>5</v>
      </c>
      <c r="B33" s="24" t="s">
        <v>80</v>
      </c>
      <c r="C33" s="77" t="s">
        <v>8</v>
      </c>
      <c r="D33" s="162" t="s">
        <v>150</v>
      </c>
      <c r="E33" s="163"/>
      <c r="F33" s="163"/>
      <c r="G33" s="163"/>
      <c r="H33" s="163"/>
      <c r="I33" s="163"/>
      <c r="J33" s="163"/>
      <c r="K33" s="163"/>
      <c r="L33" s="163"/>
      <c r="M33" s="163"/>
      <c r="N33" s="164"/>
      <c r="O33" s="9">
        <v>20</v>
      </c>
      <c r="P33" s="8">
        <v>3</v>
      </c>
      <c r="Q33" s="8"/>
      <c r="R33" s="8">
        <v>0</v>
      </c>
      <c r="S33" s="8"/>
      <c r="T33" s="8">
        <v>0</v>
      </c>
      <c r="U33" s="54">
        <f>O33+P33+R33</f>
        <v>23</v>
      </c>
      <c r="V33" s="65"/>
      <c r="W33" t="s">
        <v>1</v>
      </c>
      <c r="Z33" t="s">
        <v>1</v>
      </c>
    </row>
    <row r="34" spans="1:27" ht="42" customHeight="1" x14ac:dyDescent="0.25">
      <c r="A34" s="92">
        <v>6</v>
      </c>
      <c r="B34" s="24" t="s">
        <v>70</v>
      </c>
      <c r="C34" s="75" t="s">
        <v>8</v>
      </c>
      <c r="D34" s="162" t="s">
        <v>150</v>
      </c>
      <c r="E34" s="163"/>
      <c r="F34" s="163"/>
      <c r="G34" s="163"/>
      <c r="H34" s="163"/>
      <c r="I34" s="163"/>
      <c r="J34" s="163"/>
      <c r="K34" s="163"/>
      <c r="L34" s="163"/>
      <c r="M34" s="163"/>
      <c r="N34" s="164"/>
      <c r="O34" s="9">
        <v>20</v>
      </c>
      <c r="P34" s="8">
        <v>3</v>
      </c>
      <c r="Q34" s="8"/>
      <c r="R34" s="8"/>
      <c r="S34" s="8"/>
      <c r="T34" s="8"/>
      <c r="U34" s="10">
        <f>O34+P34+R34</f>
        <v>23</v>
      </c>
    </row>
    <row r="35" spans="1:27" ht="42" customHeight="1" x14ac:dyDescent="0.25">
      <c r="A35" s="37">
        <v>7</v>
      </c>
      <c r="B35" s="23" t="s">
        <v>69</v>
      </c>
      <c r="C35" s="79" t="s">
        <v>9</v>
      </c>
      <c r="D35" s="162" t="s">
        <v>151</v>
      </c>
      <c r="E35" s="163"/>
      <c r="F35" s="163"/>
      <c r="G35" s="163"/>
      <c r="H35" s="163"/>
      <c r="I35" s="163"/>
      <c r="J35" s="163"/>
      <c r="K35" s="163"/>
      <c r="L35" s="163"/>
      <c r="M35" s="163"/>
      <c r="N35" s="164"/>
      <c r="O35" s="9">
        <v>17</v>
      </c>
      <c r="P35" s="8">
        <v>3</v>
      </c>
      <c r="Q35" s="8">
        <v>3</v>
      </c>
      <c r="R35" s="8"/>
      <c r="S35" s="8"/>
      <c r="T35" s="8"/>
      <c r="U35" s="10">
        <f t="shared" ref="U35:U54" si="2">O35+P35+Q35</f>
        <v>23</v>
      </c>
      <c r="X35" t="s">
        <v>1</v>
      </c>
    </row>
    <row r="36" spans="1:27" ht="39.75" customHeight="1" x14ac:dyDescent="0.25">
      <c r="A36" s="92">
        <v>8</v>
      </c>
      <c r="B36" s="23" t="s">
        <v>71</v>
      </c>
      <c r="C36" s="75" t="s">
        <v>121</v>
      </c>
      <c r="D36" s="162" t="s">
        <v>152</v>
      </c>
      <c r="E36" s="163"/>
      <c r="F36" s="163"/>
      <c r="G36" s="163"/>
      <c r="H36" s="163"/>
      <c r="I36" s="163"/>
      <c r="J36" s="163"/>
      <c r="K36" s="163"/>
      <c r="L36" s="163"/>
      <c r="M36" s="163"/>
      <c r="N36" s="164"/>
      <c r="O36" s="9">
        <v>16</v>
      </c>
      <c r="P36" s="8">
        <v>3</v>
      </c>
      <c r="Q36" s="8"/>
      <c r="R36" s="8">
        <v>4</v>
      </c>
      <c r="S36" s="8"/>
      <c r="T36" s="8"/>
      <c r="U36" s="10">
        <f>O36+P36+Q36+R36</f>
        <v>23</v>
      </c>
    </row>
    <row r="37" spans="1:27" ht="39.75" customHeight="1" x14ac:dyDescent="0.25">
      <c r="A37" s="37">
        <v>9</v>
      </c>
      <c r="B37" s="23" t="s">
        <v>68</v>
      </c>
      <c r="C37" s="75" t="s">
        <v>8</v>
      </c>
      <c r="D37" s="162" t="s">
        <v>153</v>
      </c>
      <c r="E37" s="163"/>
      <c r="F37" s="163"/>
      <c r="G37" s="163"/>
      <c r="H37" s="163"/>
      <c r="I37" s="163"/>
      <c r="J37" s="163"/>
      <c r="K37" s="163"/>
      <c r="L37" s="163"/>
      <c r="M37" s="163"/>
      <c r="N37" s="164"/>
      <c r="O37" s="9">
        <v>20</v>
      </c>
      <c r="P37" s="8">
        <v>3</v>
      </c>
      <c r="Q37" s="8"/>
      <c r="R37" s="8">
        <v>0</v>
      </c>
      <c r="S37" s="8"/>
      <c r="T37" s="8"/>
      <c r="U37" s="10">
        <f>O37+P37+R37</f>
        <v>23</v>
      </c>
      <c r="X37" t="s">
        <v>125</v>
      </c>
    </row>
    <row r="38" spans="1:27" ht="39.75" customHeight="1" x14ac:dyDescent="0.25">
      <c r="A38" s="92">
        <v>10</v>
      </c>
      <c r="B38" s="28" t="s">
        <v>132</v>
      </c>
      <c r="C38" s="78" t="s">
        <v>62</v>
      </c>
      <c r="D38" s="162" t="s">
        <v>154</v>
      </c>
      <c r="E38" s="163"/>
      <c r="F38" s="163"/>
      <c r="G38" s="163"/>
      <c r="H38" s="163"/>
      <c r="I38" s="163"/>
      <c r="J38" s="163"/>
      <c r="K38" s="163"/>
      <c r="L38" s="163"/>
      <c r="M38" s="163"/>
      <c r="N38" s="164"/>
      <c r="O38" s="9">
        <v>18</v>
      </c>
      <c r="P38" s="8">
        <v>3</v>
      </c>
      <c r="Q38" s="8"/>
      <c r="R38" s="8"/>
      <c r="S38" s="8"/>
      <c r="T38" s="8"/>
      <c r="U38" s="10">
        <f>P38+O38</f>
        <v>21</v>
      </c>
    </row>
    <row r="39" spans="1:27" ht="39.75" customHeight="1" x14ac:dyDescent="0.25">
      <c r="A39" s="37">
        <v>11</v>
      </c>
      <c r="B39" s="23" t="s">
        <v>72</v>
      </c>
      <c r="C39" s="75" t="s">
        <v>8</v>
      </c>
      <c r="D39" s="162" t="s">
        <v>153</v>
      </c>
      <c r="E39" s="163"/>
      <c r="F39" s="163"/>
      <c r="G39" s="163"/>
      <c r="H39" s="163"/>
      <c r="I39" s="163"/>
      <c r="J39" s="163"/>
      <c r="K39" s="163"/>
      <c r="L39" s="163"/>
      <c r="M39" s="163"/>
      <c r="N39" s="164"/>
      <c r="O39" s="9">
        <v>20</v>
      </c>
      <c r="P39" s="8">
        <v>3</v>
      </c>
      <c r="Q39" s="8"/>
      <c r="R39" s="8"/>
      <c r="S39" s="8"/>
      <c r="T39" s="8"/>
      <c r="U39" s="10">
        <f t="shared" si="2"/>
        <v>23</v>
      </c>
    </row>
    <row r="40" spans="1:27" ht="42.75" customHeight="1" x14ac:dyDescent="0.25">
      <c r="A40" s="92">
        <v>12</v>
      </c>
      <c r="B40" s="35" t="s">
        <v>73</v>
      </c>
      <c r="C40" s="79" t="s">
        <v>10</v>
      </c>
      <c r="D40" s="162" t="s">
        <v>155</v>
      </c>
      <c r="E40" s="163"/>
      <c r="F40" s="163"/>
      <c r="G40" s="163"/>
      <c r="H40" s="163"/>
      <c r="I40" s="163"/>
      <c r="J40" s="163"/>
      <c r="K40" s="163"/>
      <c r="L40" s="163"/>
      <c r="M40" s="163"/>
      <c r="N40" s="164"/>
      <c r="O40" s="9">
        <v>17</v>
      </c>
      <c r="P40" s="8">
        <v>3</v>
      </c>
      <c r="Q40" s="8">
        <v>3</v>
      </c>
      <c r="R40" s="8"/>
      <c r="S40" s="8"/>
      <c r="T40" s="8"/>
      <c r="U40" s="10">
        <f t="shared" si="2"/>
        <v>23</v>
      </c>
    </row>
    <row r="41" spans="1:27" ht="45.75" customHeight="1" x14ac:dyDescent="0.25">
      <c r="A41" s="37">
        <v>13</v>
      </c>
      <c r="B41" s="36" t="s">
        <v>140</v>
      </c>
      <c r="C41" s="79" t="s">
        <v>8</v>
      </c>
      <c r="D41" s="169" t="s">
        <v>156</v>
      </c>
      <c r="E41" s="170"/>
      <c r="F41" s="170"/>
      <c r="G41" s="170"/>
      <c r="H41" s="170"/>
      <c r="I41" s="170"/>
      <c r="J41" s="170"/>
      <c r="K41" s="170"/>
      <c r="L41" s="170"/>
      <c r="M41" s="170"/>
      <c r="N41" s="171"/>
      <c r="O41" s="94">
        <v>19</v>
      </c>
      <c r="P41" s="95">
        <v>3</v>
      </c>
      <c r="Q41" s="95"/>
      <c r="R41" s="95">
        <v>0</v>
      </c>
      <c r="S41" s="95"/>
      <c r="T41" s="95">
        <v>1</v>
      </c>
      <c r="U41" s="54">
        <f>O41+P41+Q41+R41+T41</f>
        <v>23</v>
      </c>
    </row>
    <row r="42" spans="1:27" ht="43.5" customHeight="1" x14ac:dyDescent="0.25">
      <c r="A42" s="92">
        <v>14</v>
      </c>
      <c r="B42" s="35" t="s">
        <v>75</v>
      </c>
      <c r="C42" s="79" t="s">
        <v>8</v>
      </c>
      <c r="D42" s="162" t="s">
        <v>155</v>
      </c>
      <c r="E42" s="163"/>
      <c r="F42" s="163"/>
      <c r="G42" s="163"/>
      <c r="H42" s="163"/>
      <c r="I42" s="163"/>
      <c r="J42" s="163"/>
      <c r="K42" s="163"/>
      <c r="L42" s="163"/>
      <c r="M42" s="163"/>
      <c r="N42" s="164"/>
      <c r="O42" s="9">
        <v>20</v>
      </c>
      <c r="P42" s="8">
        <v>3</v>
      </c>
      <c r="Q42" s="8"/>
      <c r="R42" s="8"/>
      <c r="S42" s="8"/>
      <c r="T42" s="8"/>
      <c r="U42" s="10">
        <f t="shared" si="2"/>
        <v>23</v>
      </c>
    </row>
    <row r="43" spans="1:27" ht="45.75" customHeight="1" x14ac:dyDescent="0.25">
      <c r="A43" s="37">
        <v>15</v>
      </c>
      <c r="B43" s="27" t="s">
        <v>76</v>
      </c>
      <c r="C43" s="79" t="s">
        <v>11</v>
      </c>
      <c r="D43" s="162" t="s">
        <v>155</v>
      </c>
      <c r="E43" s="163"/>
      <c r="F43" s="163"/>
      <c r="G43" s="163"/>
      <c r="H43" s="163"/>
      <c r="I43" s="163"/>
      <c r="J43" s="163"/>
      <c r="K43" s="163"/>
      <c r="L43" s="163"/>
      <c r="M43" s="163"/>
      <c r="N43" s="164"/>
      <c r="O43" s="9">
        <v>17</v>
      </c>
      <c r="P43" s="8">
        <v>3</v>
      </c>
      <c r="Q43" s="8">
        <v>3</v>
      </c>
      <c r="R43" s="8"/>
      <c r="S43" s="8"/>
      <c r="T43" s="8"/>
      <c r="U43" s="10">
        <f t="shared" si="2"/>
        <v>23</v>
      </c>
      <c r="AA43" t="s">
        <v>1</v>
      </c>
    </row>
    <row r="44" spans="1:27" ht="40.5" customHeight="1" x14ac:dyDescent="0.25">
      <c r="A44" s="92">
        <v>16</v>
      </c>
      <c r="B44" s="27" t="s">
        <v>67</v>
      </c>
      <c r="C44" s="75" t="s">
        <v>8</v>
      </c>
      <c r="D44" s="162" t="s">
        <v>157</v>
      </c>
      <c r="E44" s="163"/>
      <c r="F44" s="163"/>
      <c r="G44" s="163"/>
      <c r="H44" s="163"/>
      <c r="I44" s="163"/>
      <c r="J44" s="163"/>
      <c r="K44" s="163"/>
      <c r="L44" s="163"/>
      <c r="M44" s="163"/>
      <c r="N44" s="164"/>
      <c r="O44" s="9">
        <v>18</v>
      </c>
      <c r="P44" s="8">
        <v>3</v>
      </c>
      <c r="Q44" s="8"/>
      <c r="R44" s="8"/>
      <c r="S44" s="8">
        <v>2</v>
      </c>
      <c r="T44" s="8">
        <v>0</v>
      </c>
      <c r="U44" s="10">
        <f>O44+P44+Q44+T44+S44</f>
        <v>23</v>
      </c>
    </row>
    <row r="45" spans="1:27" ht="38.25" customHeight="1" x14ac:dyDescent="0.25">
      <c r="A45" s="37">
        <v>17</v>
      </c>
      <c r="B45" s="27" t="s">
        <v>77</v>
      </c>
      <c r="C45" s="75" t="s">
        <v>8</v>
      </c>
      <c r="D45" s="162" t="s">
        <v>158</v>
      </c>
      <c r="E45" s="163"/>
      <c r="F45" s="163"/>
      <c r="G45" s="163"/>
      <c r="H45" s="163"/>
      <c r="I45" s="163"/>
      <c r="J45" s="163"/>
      <c r="K45" s="163"/>
      <c r="L45" s="163"/>
      <c r="M45" s="163"/>
      <c r="N45" s="164"/>
      <c r="O45" s="9">
        <v>20</v>
      </c>
      <c r="P45" s="8">
        <v>3</v>
      </c>
      <c r="Q45" s="8"/>
      <c r="R45" s="8"/>
      <c r="S45" s="8"/>
      <c r="T45" s="8"/>
      <c r="U45" s="10">
        <f t="shared" si="2"/>
        <v>23</v>
      </c>
    </row>
    <row r="46" spans="1:27" ht="38.25" customHeight="1" x14ac:dyDescent="0.25">
      <c r="A46" s="92">
        <v>18</v>
      </c>
      <c r="B46" s="27" t="s">
        <v>122</v>
      </c>
      <c r="C46" s="75" t="s">
        <v>8</v>
      </c>
      <c r="D46" s="162" t="s">
        <v>158</v>
      </c>
      <c r="E46" s="163"/>
      <c r="F46" s="163"/>
      <c r="G46" s="163"/>
      <c r="H46" s="163"/>
      <c r="I46" s="163"/>
      <c r="J46" s="163"/>
      <c r="K46" s="163"/>
      <c r="L46" s="163"/>
      <c r="M46" s="163"/>
      <c r="N46" s="164"/>
      <c r="O46" s="9">
        <v>20</v>
      </c>
      <c r="P46" s="8">
        <v>3</v>
      </c>
      <c r="Q46" s="8"/>
      <c r="R46" s="8"/>
      <c r="S46" s="8"/>
      <c r="T46" s="8">
        <v>0</v>
      </c>
      <c r="U46" s="10">
        <f>O46+P46+Q46+T46</f>
        <v>23</v>
      </c>
      <c r="Y46" t="s">
        <v>170</v>
      </c>
    </row>
    <row r="47" spans="1:27" ht="38.25" customHeight="1" x14ac:dyDescent="0.25">
      <c r="A47" s="37">
        <v>19</v>
      </c>
      <c r="B47" s="35" t="s">
        <v>78</v>
      </c>
      <c r="C47" s="86" t="s">
        <v>86</v>
      </c>
      <c r="D47" s="162" t="s">
        <v>171</v>
      </c>
      <c r="E47" s="163"/>
      <c r="F47" s="163"/>
      <c r="G47" s="163"/>
      <c r="H47" s="163"/>
      <c r="I47" s="163"/>
      <c r="J47" s="163"/>
      <c r="K47" s="163"/>
      <c r="L47" s="163"/>
      <c r="M47" s="163"/>
      <c r="N47" s="164"/>
      <c r="O47" s="9">
        <v>17</v>
      </c>
      <c r="P47" s="8">
        <v>3</v>
      </c>
      <c r="Q47" s="8">
        <v>3</v>
      </c>
      <c r="R47" s="8"/>
      <c r="S47" s="8"/>
      <c r="T47" s="8"/>
      <c r="U47" s="10">
        <f>O47+P47+Q47</f>
        <v>23</v>
      </c>
    </row>
    <row r="48" spans="1:27" ht="42.75" customHeight="1" x14ac:dyDescent="0.25">
      <c r="A48" s="92">
        <v>20</v>
      </c>
      <c r="B48" s="48" t="s">
        <v>117</v>
      </c>
      <c r="C48" s="75" t="s">
        <v>8</v>
      </c>
      <c r="D48" s="162" t="s">
        <v>172</v>
      </c>
      <c r="E48" s="163"/>
      <c r="F48" s="163"/>
      <c r="G48" s="163"/>
      <c r="H48" s="163"/>
      <c r="I48" s="163"/>
      <c r="J48" s="163"/>
      <c r="K48" s="163"/>
      <c r="L48" s="163"/>
      <c r="M48" s="163"/>
      <c r="N48" s="164"/>
      <c r="O48" s="9">
        <v>20</v>
      </c>
      <c r="P48" s="8">
        <v>3</v>
      </c>
      <c r="Q48" s="8">
        <v>0</v>
      </c>
      <c r="R48" s="8"/>
      <c r="S48" s="8"/>
      <c r="T48" s="8"/>
      <c r="U48" s="10">
        <f t="shared" si="2"/>
        <v>23</v>
      </c>
      <c r="Y48" t="s">
        <v>1</v>
      </c>
    </row>
    <row r="49" spans="1:26" ht="42.75" customHeight="1" x14ac:dyDescent="0.25">
      <c r="A49" s="37">
        <v>21</v>
      </c>
      <c r="B49" s="24" t="s">
        <v>120</v>
      </c>
      <c r="C49" s="80" t="s">
        <v>8</v>
      </c>
      <c r="D49" s="162" t="s">
        <v>173</v>
      </c>
      <c r="E49" s="163"/>
      <c r="F49" s="163"/>
      <c r="G49" s="163"/>
      <c r="H49" s="163"/>
      <c r="I49" s="163"/>
      <c r="J49" s="163"/>
      <c r="K49" s="163"/>
      <c r="L49" s="163"/>
      <c r="M49" s="163"/>
      <c r="N49" s="164"/>
      <c r="O49" s="9">
        <v>20</v>
      </c>
      <c r="P49" s="8">
        <v>3</v>
      </c>
      <c r="Q49" s="8"/>
      <c r="R49" s="8"/>
      <c r="S49" s="8"/>
      <c r="T49" s="8"/>
      <c r="U49" s="10">
        <f>O49+P49</f>
        <v>23</v>
      </c>
      <c r="Y49" t="s">
        <v>1</v>
      </c>
      <c r="Z49" t="s">
        <v>1</v>
      </c>
    </row>
    <row r="50" spans="1:26" ht="64.5" customHeight="1" x14ac:dyDescent="0.25">
      <c r="A50" s="92">
        <v>22</v>
      </c>
      <c r="B50" s="27" t="s">
        <v>114</v>
      </c>
      <c r="C50" s="75" t="s">
        <v>1</v>
      </c>
      <c r="D50" s="162" t="s">
        <v>159</v>
      </c>
      <c r="E50" s="163"/>
      <c r="F50" s="163"/>
      <c r="G50" s="163"/>
      <c r="H50" s="163"/>
      <c r="I50" s="163"/>
      <c r="J50" s="163"/>
      <c r="K50" s="163"/>
      <c r="L50" s="163"/>
      <c r="M50" s="163"/>
      <c r="N50" s="164"/>
      <c r="O50" s="9">
        <v>19</v>
      </c>
      <c r="P50" s="8"/>
      <c r="Q50" s="8"/>
      <c r="R50" s="8">
        <v>4</v>
      </c>
      <c r="S50" s="8"/>
      <c r="T50" s="8"/>
      <c r="U50" s="54">
        <f>O50+R50</f>
        <v>23</v>
      </c>
      <c r="W50" s="168" t="s">
        <v>1</v>
      </c>
      <c r="X50" s="168"/>
      <c r="Y50" t="s">
        <v>1</v>
      </c>
    </row>
    <row r="51" spans="1:26" ht="57.75" customHeight="1" x14ac:dyDescent="0.25">
      <c r="A51" s="37">
        <v>23</v>
      </c>
      <c r="B51" s="27" t="s">
        <v>124</v>
      </c>
      <c r="C51" s="75" t="s">
        <v>62</v>
      </c>
      <c r="D51" s="169" t="s">
        <v>185</v>
      </c>
      <c r="E51" s="170"/>
      <c r="F51" s="170"/>
      <c r="G51" s="170"/>
      <c r="H51" s="170"/>
      <c r="I51" s="170"/>
      <c r="J51" s="170"/>
      <c r="K51" s="170"/>
      <c r="L51" s="170"/>
      <c r="M51" s="170"/>
      <c r="N51" s="171"/>
      <c r="O51" s="9">
        <v>23</v>
      </c>
      <c r="P51" s="8"/>
      <c r="Q51" s="8"/>
      <c r="R51" s="8"/>
      <c r="S51" s="8"/>
      <c r="T51" s="8"/>
      <c r="U51" s="10">
        <f t="shared" si="2"/>
        <v>23</v>
      </c>
    </row>
    <row r="52" spans="1:26" ht="44.25" customHeight="1" x14ac:dyDescent="0.25">
      <c r="A52" s="92">
        <v>24</v>
      </c>
      <c r="B52" s="27" t="s">
        <v>193</v>
      </c>
      <c r="C52" s="75" t="s">
        <v>12</v>
      </c>
      <c r="D52" s="162" t="s">
        <v>160</v>
      </c>
      <c r="E52" s="163"/>
      <c r="F52" s="163"/>
      <c r="G52" s="163"/>
      <c r="H52" s="163"/>
      <c r="I52" s="163"/>
      <c r="J52" s="163"/>
      <c r="K52" s="163"/>
      <c r="L52" s="163"/>
      <c r="M52" s="163"/>
      <c r="N52" s="164"/>
      <c r="O52" s="9">
        <v>24</v>
      </c>
      <c r="P52" s="8"/>
      <c r="Q52" s="8"/>
      <c r="R52" s="8" t="s">
        <v>1</v>
      </c>
      <c r="S52" s="8"/>
      <c r="T52" s="8"/>
      <c r="U52" s="10">
        <f>O52+S52</f>
        <v>24</v>
      </c>
      <c r="W52" t="s">
        <v>1</v>
      </c>
      <c r="X52" s="69">
        <v>1</v>
      </c>
    </row>
    <row r="53" spans="1:26" ht="54.75" customHeight="1" x14ac:dyDescent="0.25">
      <c r="A53" s="37">
        <v>25</v>
      </c>
      <c r="B53" s="27" t="s">
        <v>82</v>
      </c>
      <c r="C53" s="75" t="s">
        <v>108</v>
      </c>
      <c r="D53" s="169" t="s">
        <v>184</v>
      </c>
      <c r="E53" s="170"/>
      <c r="F53" s="170"/>
      <c r="G53" s="170"/>
      <c r="H53" s="170"/>
      <c r="I53" s="170"/>
      <c r="J53" s="170"/>
      <c r="K53" s="170"/>
      <c r="L53" s="170"/>
      <c r="M53" s="170"/>
      <c r="N53" s="171"/>
      <c r="O53" s="94">
        <v>22</v>
      </c>
      <c r="P53" s="95"/>
      <c r="Q53" s="95"/>
      <c r="R53" s="95">
        <v>0</v>
      </c>
      <c r="S53" s="95"/>
      <c r="T53" s="95">
        <v>1</v>
      </c>
      <c r="U53" s="54">
        <f>R53+O53+T53</f>
        <v>23</v>
      </c>
      <c r="W53" t="s">
        <v>1</v>
      </c>
    </row>
    <row r="54" spans="1:26" ht="36" customHeight="1" x14ac:dyDescent="0.25">
      <c r="A54" s="92">
        <v>26</v>
      </c>
      <c r="B54" s="27" t="s">
        <v>83</v>
      </c>
      <c r="C54" s="81" t="s">
        <v>109</v>
      </c>
      <c r="D54" s="162" t="s">
        <v>161</v>
      </c>
      <c r="E54" s="163"/>
      <c r="F54" s="163"/>
      <c r="G54" s="163"/>
      <c r="H54" s="163"/>
      <c r="I54" s="163"/>
      <c r="J54" s="163"/>
      <c r="K54" s="163"/>
      <c r="L54" s="163"/>
      <c r="M54" s="163"/>
      <c r="N54" s="164"/>
      <c r="O54" s="9">
        <v>2</v>
      </c>
      <c r="P54" s="8"/>
      <c r="Q54" s="8"/>
      <c r="R54" s="8"/>
      <c r="S54" s="8"/>
      <c r="T54" s="8"/>
      <c r="U54" s="10">
        <f t="shared" si="2"/>
        <v>2</v>
      </c>
    </row>
    <row r="55" spans="1:26" ht="84" customHeight="1" x14ac:dyDescent="0.25">
      <c r="A55" s="37">
        <v>27</v>
      </c>
      <c r="B55" s="66" t="s">
        <v>141</v>
      </c>
      <c r="C55" s="73" t="s">
        <v>62</v>
      </c>
      <c r="D55" s="162" t="s">
        <v>162</v>
      </c>
      <c r="E55" s="163"/>
      <c r="F55" s="163"/>
      <c r="G55" s="163"/>
      <c r="H55" s="163"/>
      <c r="I55" s="163"/>
      <c r="J55" s="163"/>
      <c r="K55" s="163"/>
      <c r="L55" s="163"/>
      <c r="M55" s="163"/>
      <c r="N55" s="164"/>
      <c r="O55" s="9">
        <v>23</v>
      </c>
      <c r="P55" s="8">
        <v>0</v>
      </c>
      <c r="Q55" s="8"/>
      <c r="R55" s="8"/>
      <c r="S55" s="8"/>
      <c r="T55" s="8">
        <v>0</v>
      </c>
      <c r="U55" s="57">
        <f>O55+P55+T55</f>
        <v>23</v>
      </c>
      <c r="Y55" t="s">
        <v>1</v>
      </c>
    </row>
    <row r="56" spans="1:26" ht="42.75" customHeight="1" x14ac:dyDescent="0.25">
      <c r="A56" s="92">
        <v>28</v>
      </c>
      <c r="B56" s="27" t="s">
        <v>84</v>
      </c>
      <c r="C56" s="73" t="s">
        <v>13</v>
      </c>
      <c r="D56" s="175" t="s">
        <v>169</v>
      </c>
      <c r="E56" s="176"/>
      <c r="F56" s="176"/>
      <c r="G56" s="176"/>
      <c r="H56" s="176"/>
      <c r="I56" s="176"/>
      <c r="J56" s="176"/>
      <c r="K56" s="176"/>
      <c r="L56" s="176"/>
      <c r="M56" s="176"/>
      <c r="N56" s="177"/>
      <c r="O56" s="9">
        <v>21</v>
      </c>
      <c r="P56" s="8"/>
      <c r="Q56" s="8"/>
      <c r="R56" s="8"/>
      <c r="S56" s="8">
        <v>2</v>
      </c>
      <c r="T56" s="8"/>
      <c r="U56" s="57">
        <f>O56+S56</f>
        <v>23</v>
      </c>
      <c r="Z56" t="s">
        <v>142</v>
      </c>
    </row>
    <row r="57" spans="1:26" ht="78.75" customHeight="1" x14ac:dyDescent="0.25">
      <c r="A57" s="37">
        <v>29</v>
      </c>
      <c r="B57" s="27" t="s">
        <v>123</v>
      </c>
      <c r="C57" s="73" t="s">
        <v>62</v>
      </c>
      <c r="D57" s="162" t="s">
        <v>163</v>
      </c>
      <c r="E57" s="163"/>
      <c r="F57" s="163"/>
      <c r="G57" s="163"/>
      <c r="H57" s="163"/>
      <c r="I57" s="163"/>
      <c r="J57" s="163"/>
      <c r="K57" s="163"/>
      <c r="L57" s="163"/>
      <c r="M57" s="163"/>
      <c r="N57" s="164"/>
      <c r="O57" s="94">
        <v>23</v>
      </c>
      <c r="P57" s="8"/>
      <c r="Q57" s="8" t="s">
        <v>1</v>
      </c>
      <c r="R57" s="8"/>
      <c r="S57" s="8"/>
      <c r="T57" s="8"/>
      <c r="U57" s="54">
        <f>O57</f>
        <v>23</v>
      </c>
    </row>
    <row r="58" spans="1:26" ht="42.75" customHeight="1" x14ac:dyDescent="0.25">
      <c r="A58" s="92">
        <v>30</v>
      </c>
      <c r="B58" s="27" t="s">
        <v>131</v>
      </c>
      <c r="C58" s="73" t="s">
        <v>13</v>
      </c>
      <c r="D58" s="162" t="s">
        <v>165</v>
      </c>
      <c r="E58" s="163"/>
      <c r="F58" s="163"/>
      <c r="G58" s="163"/>
      <c r="H58" s="163"/>
      <c r="I58" s="163"/>
      <c r="J58" s="163"/>
      <c r="K58" s="163"/>
      <c r="L58" s="163"/>
      <c r="M58" s="163"/>
      <c r="N58" s="164"/>
      <c r="O58" s="9">
        <v>16</v>
      </c>
      <c r="P58" s="8"/>
      <c r="Q58" s="8">
        <v>0</v>
      </c>
      <c r="R58" s="8"/>
      <c r="S58" s="8"/>
      <c r="T58" s="8"/>
      <c r="U58" s="54">
        <f>O58+Q58</f>
        <v>16</v>
      </c>
      <c r="X58" s="62">
        <v>2</v>
      </c>
    </row>
    <row r="59" spans="1:26" ht="68.25" customHeight="1" x14ac:dyDescent="0.25">
      <c r="A59" s="37">
        <v>31</v>
      </c>
      <c r="B59" s="27" t="s">
        <v>85</v>
      </c>
      <c r="C59" s="73" t="s">
        <v>62</v>
      </c>
      <c r="D59" s="162" t="s">
        <v>166</v>
      </c>
      <c r="E59" s="163"/>
      <c r="F59" s="163"/>
      <c r="G59" s="163"/>
      <c r="H59" s="163"/>
      <c r="I59" s="163"/>
      <c r="J59" s="163"/>
      <c r="K59" s="163"/>
      <c r="L59" s="163"/>
      <c r="M59" s="163"/>
      <c r="N59" s="164"/>
      <c r="O59" s="9">
        <v>23</v>
      </c>
      <c r="P59" s="8"/>
      <c r="Q59" s="8"/>
      <c r="R59" s="8"/>
      <c r="S59" s="8"/>
      <c r="T59" s="8"/>
      <c r="U59" s="57">
        <f>O59</f>
        <v>23</v>
      </c>
    </row>
    <row r="60" spans="1:26" ht="51" customHeight="1" x14ac:dyDescent="0.25">
      <c r="A60" s="92">
        <v>32</v>
      </c>
      <c r="B60" s="27" t="s">
        <v>74</v>
      </c>
      <c r="C60" s="73" t="s">
        <v>62</v>
      </c>
      <c r="D60" s="162" t="s">
        <v>167</v>
      </c>
      <c r="E60" s="163"/>
      <c r="F60" s="163"/>
      <c r="G60" s="163"/>
      <c r="H60" s="163"/>
      <c r="I60" s="163"/>
      <c r="J60" s="163"/>
      <c r="K60" s="163"/>
      <c r="L60" s="163"/>
      <c r="M60" s="163"/>
      <c r="N60" s="164"/>
      <c r="O60" s="9">
        <v>23</v>
      </c>
      <c r="P60" s="8"/>
      <c r="Q60" s="8"/>
      <c r="R60" s="8"/>
      <c r="S60" s="8"/>
      <c r="T60" s="8">
        <v>0</v>
      </c>
      <c r="U60" s="57">
        <v>23</v>
      </c>
    </row>
    <row r="61" spans="1:26" ht="55.5" customHeight="1" x14ac:dyDescent="0.25">
      <c r="A61" s="37">
        <v>33</v>
      </c>
      <c r="B61" s="68" t="s">
        <v>197</v>
      </c>
      <c r="C61" s="73" t="s">
        <v>196</v>
      </c>
      <c r="D61" s="162" t="s">
        <v>198</v>
      </c>
      <c r="E61" s="163"/>
      <c r="F61" s="163"/>
      <c r="G61" s="163"/>
      <c r="H61" s="163"/>
      <c r="I61" s="163"/>
      <c r="J61" s="163"/>
      <c r="K61" s="163"/>
      <c r="L61" s="163"/>
      <c r="M61" s="163"/>
      <c r="N61" s="164"/>
      <c r="O61" s="9">
        <v>3</v>
      </c>
      <c r="P61" s="8"/>
      <c r="Q61" s="8"/>
      <c r="R61" s="8"/>
      <c r="S61" s="8"/>
      <c r="T61" s="8"/>
      <c r="U61" s="57">
        <f>O61</f>
        <v>3</v>
      </c>
      <c r="Y61" s="85">
        <f>O63+P63+Q63+R63+S63+T63</f>
        <v>674</v>
      </c>
    </row>
    <row r="62" spans="1:26" ht="66" customHeight="1" x14ac:dyDescent="0.25">
      <c r="A62" s="37">
        <v>33</v>
      </c>
      <c r="B62" s="68" t="s">
        <v>194</v>
      </c>
      <c r="C62" s="93" t="s">
        <v>196</v>
      </c>
      <c r="D62" s="162" t="s">
        <v>195</v>
      </c>
      <c r="E62" s="163"/>
      <c r="F62" s="163"/>
      <c r="G62" s="163"/>
      <c r="H62" s="163"/>
      <c r="I62" s="163"/>
      <c r="J62" s="163"/>
      <c r="K62" s="163"/>
      <c r="L62" s="163"/>
      <c r="M62" s="163"/>
      <c r="N62" s="164"/>
      <c r="O62" s="9">
        <v>4</v>
      </c>
      <c r="P62" s="8"/>
      <c r="Q62" s="8"/>
      <c r="R62" s="8"/>
      <c r="S62" s="8"/>
      <c r="T62" s="8"/>
      <c r="U62" s="57">
        <f>O62</f>
        <v>4</v>
      </c>
      <c r="Y62" s="85"/>
    </row>
    <row r="63" spans="1:26" ht="18.75" x14ac:dyDescent="0.25">
      <c r="A63" s="26"/>
      <c r="B63" s="25"/>
      <c r="C63" s="82"/>
      <c r="D63" s="179"/>
      <c r="E63" s="179"/>
      <c r="F63" s="179"/>
      <c r="G63" s="179"/>
      <c r="H63" s="179"/>
      <c r="I63" s="179"/>
      <c r="J63" s="179"/>
      <c r="K63" s="179"/>
      <c r="L63" s="179"/>
      <c r="M63" s="179"/>
      <c r="N63" s="179"/>
      <c r="O63" s="97">
        <f>SUM(O29:O62)</f>
        <v>586</v>
      </c>
      <c r="P63" s="15">
        <f>SUM(P31:P56)</f>
        <v>57</v>
      </c>
      <c r="Q63" s="15">
        <f>SUM(Q31:Q61)</f>
        <v>15</v>
      </c>
      <c r="R63" s="15">
        <f>SUM(R31:R56)</f>
        <v>10</v>
      </c>
      <c r="S63" s="15">
        <f>SUM(S31:S56)</f>
        <v>4</v>
      </c>
      <c r="T63" s="15">
        <f>SUM(T31:T56)</f>
        <v>2</v>
      </c>
      <c r="U63" s="98">
        <f>SUM(U29:U62)</f>
        <v>674</v>
      </c>
    </row>
    <row r="64" spans="1:26" ht="18.75" x14ac:dyDescent="0.25">
      <c r="A64" s="50"/>
      <c r="B64" s="50"/>
      <c r="C64" s="83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4"/>
      <c r="P64" s="4"/>
      <c r="Q64" s="4"/>
      <c r="R64" s="4"/>
      <c r="S64" s="4"/>
      <c r="T64" s="4"/>
      <c r="U64" s="52"/>
    </row>
    <row r="65" spans="1:29" ht="18.75" x14ac:dyDescent="0.25">
      <c r="A65" s="61"/>
      <c r="B65" s="121" t="s">
        <v>63</v>
      </c>
      <c r="C65" s="122"/>
      <c r="D65" s="5"/>
      <c r="E65" s="5"/>
      <c r="F65" s="5"/>
      <c r="G65" s="5"/>
      <c r="H65" s="5"/>
      <c r="I65" s="5"/>
      <c r="J65" s="5"/>
      <c r="K65" s="5"/>
      <c r="L65" s="5"/>
      <c r="M65" s="180" t="s">
        <v>174</v>
      </c>
      <c r="N65" s="180"/>
      <c r="O65" s="180"/>
      <c r="P65" s="180"/>
      <c r="Q65" s="180"/>
      <c r="R65" s="180"/>
      <c r="S65" s="180"/>
      <c r="T65" s="180"/>
      <c r="U65" s="180"/>
      <c r="AC65" t="s">
        <v>1</v>
      </c>
    </row>
    <row r="66" spans="1:29" ht="17.25" customHeight="1" x14ac:dyDescent="0.25">
      <c r="A66" s="61"/>
      <c r="B66" s="121" t="s">
        <v>64</v>
      </c>
      <c r="C66" s="122"/>
      <c r="D66" s="5"/>
      <c r="E66" s="5"/>
      <c r="F66" s="5"/>
      <c r="G66" s="5"/>
      <c r="H66" s="5"/>
      <c r="I66" s="5"/>
      <c r="J66" s="5"/>
      <c r="K66" s="5"/>
      <c r="L66" s="5"/>
      <c r="M66" s="121" t="s">
        <v>65</v>
      </c>
      <c r="N66" s="121"/>
      <c r="O66" s="121"/>
      <c r="P66" s="121"/>
      <c r="Q66" s="121"/>
      <c r="R66" s="121"/>
      <c r="S66" s="121"/>
      <c r="T66" s="121"/>
      <c r="U66" s="121"/>
    </row>
    <row r="67" spans="1:29" ht="17.25" customHeight="1" x14ac:dyDescent="0.25">
      <c r="A67" s="61"/>
      <c r="B67" s="58"/>
      <c r="C67" s="84"/>
      <c r="D67" s="5"/>
      <c r="E67" s="5"/>
      <c r="F67" s="5"/>
      <c r="G67" s="5"/>
      <c r="H67" s="5"/>
      <c r="I67" s="5"/>
      <c r="J67" s="5"/>
      <c r="K67" s="5"/>
      <c r="L67" s="5"/>
      <c r="M67" s="58"/>
      <c r="N67" s="58"/>
      <c r="O67" s="58"/>
      <c r="P67" s="58"/>
      <c r="Q67" s="58"/>
      <c r="R67" s="58"/>
      <c r="S67" s="58"/>
      <c r="T67" s="58"/>
      <c r="U67" s="58"/>
      <c r="X67" t="s">
        <v>1</v>
      </c>
    </row>
    <row r="68" spans="1:29" ht="17.25" customHeight="1" x14ac:dyDescent="0.25">
      <c r="A68" s="61"/>
      <c r="B68" s="58"/>
      <c r="C68" s="84"/>
      <c r="D68" s="5"/>
      <c r="E68" s="5"/>
      <c r="F68" s="5"/>
      <c r="G68" s="5"/>
      <c r="H68" s="5"/>
      <c r="I68" s="5"/>
      <c r="J68" s="5"/>
      <c r="K68" s="5"/>
      <c r="L68" s="5"/>
      <c r="M68" s="58"/>
      <c r="N68" s="58"/>
      <c r="O68" s="58"/>
      <c r="P68" s="58"/>
      <c r="Q68" s="58"/>
      <c r="R68" s="58"/>
      <c r="S68" s="58"/>
      <c r="T68" s="58"/>
      <c r="U68" s="58"/>
      <c r="Y68" t="s">
        <v>1</v>
      </c>
    </row>
    <row r="69" spans="1:29" ht="17.25" customHeight="1" x14ac:dyDescent="0.25">
      <c r="A69" s="61"/>
      <c r="B69" s="58"/>
      <c r="C69" s="84" t="s">
        <v>2</v>
      </c>
      <c r="D69" s="5"/>
      <c r="E69" s="5"/>
      <c r="F69" s="5"/>
      <c r="G69" s="5"/>
      <c r="H69" s="5"/>
      <c r="I69" s="5"/>
      <c r="J69" s="5"/>
      <c r="K69" s="5"/>
      <c r="L69" s="5"/>
      <c r="M69" s="58"/>
      <c r="N69" s="58"/>
      <c r="O69" s="58"/>
      <c r="P69" s="58"/>
      <c r="Q69" s="58"/>
      <c r="R69" s="58"/>
      <c r="S69" s="58"/>
      <c r="T69" s="58"/>
      <c r="U69" s="58"/>
    </row>
    <row r="70" spans="1:29" ht="30" customHeight="1" x14ac:dyDescent="0.25">
      <c r="A70" s="61"/>
      <c r="D70" s="5"/>
      <c r="E70" s="5"/>
      <c r="F70" s="5"/>
      <c r="G70" s="5"/>
      <c r="H70" s="5"/>
      <c r="I70" s="5"/>
      <c r="J70" s="5"/>
      <c r="K70" s="5"/>
      <c r="L70" s="5"/>
      <c r="M70" s="58"/>
      <c r="N70" s="58"/>
      <c r="O70" s="58"/>
      <c r="P70" s="58"/>
      <c r="Q70" s="58"/>
      <c r="R70" s="58"/>
      <c r="S70" s="58"/>
      <c r="T70" s="58"/>
      <c r="U70" s="58"/>
    </row>
    <row r="71" spans="1:29" ht="24" customHeight="1" x14ac:dyDescent="0.25">
      <c r="A71" s="61"/>
      <c r="B71" s="121" t="s">
        <v>110</v>
      </c>
      <c r="C71" s="121"/>
      <c r="D71" s="5"/>
      <c r="E71" s="5"/>
      <c r="F71" s="5"/>
      <c r="G71" s="5"/>
      <c r="H71" s="5"/>
      <c r="I71" s="5"/>
      <c r="J71" s="5"/>
      <c r="K71" s="5"/>
      <c r="L71" s="5"/>
      <c r="M71" s="58"/>
      <c r="N71" s="58"/>
      <c r="O71" s="58"/>
      <c r="P71" s="58"/>
      <c r="Q71" s="58"/>
      <c r="R71" s="58"/>
      <c r="S71" s="58"/>
      <c r="T71" s="58"/>
      <c r="U71" s="58"/>
    </row>
    <row r="72" spans="1:29" ht="24" customHeight="1" x14ac:dyDescent="0.25">
      <c r="A72" s="61"/>
      <c r="B72" s="58"/>
      <c r="C72" s="70"/>
      <c r="D72" s="5"/>
      <c r="E72" s="5"/>
      <c r="F72" s="5"/>
      <c r="G72" s="5"/>
      <c r="H72" s="5"/>
      <c r="I72" s="5"/>
      <c r="J72" s="5"/>
      <c r="K72" s="5"/>
      <c r="L72" s="5"/>
      <c r="M72" s="58"/>
      <c r="N72" s="58"/>
      <c r="O72" s="58"/>
      <c r="P72" s="58"/>
      <c r="Q72" s="58"/>
      <c r="R72" s="58"/>
      <c r="S72" s="58"/>
      <c r="T72" s="58"/>
      <c r="U72" s="58"/>
    </row>
    <row r="73" spans="1:29" ht="24" customHeight="1" x14ac:dyDescent="0.25">
      <c r="A73" s="61"/>
      <c r="B73" s="58"/>
      <c r="C73" s="70"/>
      <c r="D73" s="5"/>
      <c r="E73" s="5"/>
      <c r="F73" s="5"/>
      <c r="G73" s="5"/>
      <c r="H73" s="5"/>
      <c r="I73" s="5"/>
      <c r="J73" s="5"/>
      <c r="K73" s="5"/>
      <c r="L73" s="5"/>
      <c r="M73" s="58"/>
      <c r="N73" s="58"/>
      <c r="O73" s="58"/>
      <c r="P73" s="58"/>
      <c r="Q73" s="58"/>
      <c r="R73" s="58"/>
      <c r="S73" s="58"/>
      <c r="T73" s="58"/>
      <c r="U73" s="58"/>
    </row>
    <row r="74" spans="1:29" ht="24" customHeight="1" x14ac:dyDescent="0.25">
      <c r="A74" s="61"/>
      <c r="B74" s="58"/>
      <c r="C74" s="70"/>
      <c r="D74" s="5"/>
      <c r="E74" s="5"/>
      <c r="F74" s="5"/>
      <c r="G74" s="5"/>
      <c r="H74" s="5"/>
      <c r="I74" s="5"/>
      <c r="J74" s="5"/>
      <c r="K74" s="5"/>
      <c r="L74" s="5"/>
      <c r="M74" s="58"/>
      <c r="N74" s="58"/>
      <c r="O74" s="58"/>
      <c r="P74" s="58"/>
      <c r="Q74" s="58"/>
      <c r="R74" s="58"/>
      <c r="S74" s="58"/>
      <c r="T74" s="58"/>
      <c r="U74" s="58"/>
    </row>
    <row r="75" spans="1:29" ht="24" customHeight="1" x14ac:dyDescent="0.25">
      <c r="A75" s="61"/>
      <c r="B75" s="58"/>
      <c r="C75" s="70"/>
      <c r="D75" s="5"/>
      <c r="E75" s="5"/>
      <c r="F75" s="5"/>
      <c r="G75" s="5"/>
      <c r="H75" s="5"/>
      <c r="I75" s="5"/>
      <c r="J75" s="5"/>
      <c r="K75" s="5"/>
      <c r="L75" s="5"/>
      <c r="M75" s="58"/>
      <c r="N75" s="58"/>
      <c r="O75" s="58"/>
      <c r="P75" s="58"/>
      <c r="Q75" s="58"/>
      <c r="R75" s="58"/>
      <c r="S75" s="58"/>
      <c r="T75" s="58"/>
      <c r="U75" s="58"/>
    </row>
    <row r="76" spans="1:29" ht="38.25" customHeight="1" x14ac:dyDescent="0.25">
      <c r="A76" s="61">
        <v>1</v>
      </c>
      <c r="B76" s="58" t="s">
        <v>187</v>
      </c>
      <c r="C76" s="96" t="s">
        <v>186</v>
      </c>
      <c r="D76" s="5"/>
      <c r="E76" s="5"/>
      <c r="F76" s="5"/>
      <c r="G76" s="5"/>
      <c r="H76" s="5"/>
      <c r="I76" s="5"/>
      <c r="J76" s="5"/>
      <c r="K76" s="5"/>
      <c r="L76" s="5"/>
      <c r="M76" s="58"/>
      <c r="N76" s="58"/>
      <c r="O76" s="58"/>
      <c r="P76" s="58"/>
      <c r="Q76" s="58"/>
      <c r="R76" s="58"/>
      <c r="S76" s="58"/>
      <c r="T76" s="58"/>
      <c r="U76" s="58"/>
    </row>
    <row r="77" spans="1:29" ht="39.75" customHeight="1" x14ac:dyDescent="0.25">
      <c r="A77" s="61">
        <v>2</v>
      </c>
      <c r="B77" s="58" t="s">
        <v>188</v>
      </c>
      <c r="C77" s="96" t="s">
        <v>189</v>
      </c>
      <c r="D77" s="5"/>
      <c r="E77" s="5"/>
      <c r="F77" s="5"/>
      <c r="G77" s="5"/>
      <c r="H77" s="5"/>
      <c r="I77" s="5"/>
      <c r="J77" s="5"/>
      <c r="K77" s="5"/>
      <c r="L77" s="5"/>
      <c r="M77" s="58"/>
      <c r="N77" s="58"/>
      <c r="O77" s="58"/>
      <c r="P77" s="58"/>
      <c r="Q77" s="58"/>
      <c r="R77" s="58"/>
      <c r="S77" s="58"/>
      <c r="T77" s="58"/>
      <c r="U77" s="58"/>
    </row>
    <row r="78" spans="1:29" ht="24" customHeight="1" x14ac:dyDescent="0.25">
      <c r="A78" s="61"/>
      <c r="B78" s="58"/>
      <c r="C78" s="70"/>
      <c r="D78" s="178" t="s">
        <v>1</v>
      </c>
      <c r="E78" s="178"/>
      <c r="F78" s="178"/>
      <c r="G78" s="178"/>
      <c r="H78" s="178"/>
      <c r="I78" s="178"/>
      <c r="J78" s="178"/>
      <c r="K78" s="178"/>
      <c r="L78" s="178"/>
      <c r="M78" s="178"/>
      <c r="N78" s="58"/>
      <c r="O78" s="58"/>
      <c r="P78" s="58"/>
      <c r="Q78" s="58"/>
      <c r="R78" s="58"/>
      <c r="S78" s="58"/>
      <c r="T78" s="58"/>
      <c r="U78" s="58"/>
    </row>
    <row r="79" spans="1:29" ht="24" customHeight="1" x14ac:dyDescent="0.25">
      <c r="A79" s="61"/>
      <c r="B79" s="58"/>
      <c r="C79" s="70"/>
      <c r="D79" s="5"/>
      <c r="E79" s="5"/>
      <c r="F79" s="5"/>
      <c r="G79" s="5"/>
      <c r="H79" s="5"/>
      <c r="I79" s="5"/>
      <c r="J79" s="5"/>
      <c r="K79" s="5"/>
      <c r="L79" s="5"/>
      <c r="M79" s="58"/>
      <c r="N79" s="58"/>
      <c r="O79" s="58"/>
      <c r="P79" s="58"/>
      <c r="Q79" s="58"/>
      <c r="R79" s="58"/>
      <c r="S79" s="58"/>
      <c r="T79" s="58"/>
      <c r="U79" s="58"/>
    </row>
    <row r="80" spans="1:29" ht="24" customHeight="1" x14ac:dyDescent="0.25">
      <c r="A80" s="61"/>
      <c r="B80" s="58"/>
      <c r="C80" s="70"/>
      <c r="D80" s="5"/>
      <c r="E80" s="5"/>
      <c r="F80" s="5"/>
      <c r="G80" s="5"/>
      <c r="H80" s="5"/>
      <c r="I80" s="5"/>
      <c r="J80" s="5"/>
      <c r="K80" s="5"/>
      <c r="L80" s="5"/>
      <c r="M80" s="58"/>
      <c r="N80" s="58"/>
      <c r="O80" s="58"/>
      <c r="P80" s="58"/>
      <c r="Q80" s="58"/>
      <c r="R80" s="58"/>
      <c r="S80" s="58"/>
      <c r="T80" s="58"/>
      <c r="U80" s="58"/>
    </row>
    <row r="81" spans="1:21" ht="24" customHeight="1" x14ac:dyDescent="0.25">
      <c r="A81" s="61"/>
      <c r="B81" s="58"/>
      <c r="C81" s="70"/>
      <c r="D81" s="5"/>
      <c r="E81" s="5"/>
      <c r="F81" s="5"/>
      <c r="G81" s="5"/>
      <c r="H81" s="5"/>
      <c r="I81" s="5"/>
      <c r="J81" s="5"/>
      <c r="K81" s="5"/>
      <c r="L81" s="5"/>
      <c r="M81" s="58"/>
      <c r="N81" s="58"/>
      <c r="O81" s="58"/>
      <c r="P81" s="58"/>
      <c r="Q81" s="58"/>
      <c r="R81" s="58"/>
      <c r="S81" s="58"/>
      <c r="T81" s="58"/>
      <c r="U81" s="58"/>
    </row>
    <row r="82" spans="1:21" ht="24" customHeight="1" x14ac:dyDescent="0.25">
      <c r="A82" s="61"/>
      <c r="B82" s="58"/>
      <c r="C82" s="70"/>
      <c r="D82" s="5"/>
      <c r="E82" s="5"/>
      <c r="F82" s="5"/>
      <c r="G82" s="5"/>
      <c r="H82" s="5"/>
      <c r="I82" s="5"/>
      <c r="J82" s="5"/>
      <c r="K82" s="5"/>
      <c r="L82" s="5"/>
      <c r="M82" s="58"/>
      <c r="N82" s="58"/>
      <c r="O82" s="58"/>
      <c r="P82" s="58"/>
      <c r="Q82" s="58"/>
      <c r="R82" s="58"/>
      <c r="S82" s="58"/>
      <c r="T82" s="58"/>
      <c r="U82" s="58"/>
    </row>
    <row r="83" spans="1:21" ht="24" customHeight="1" x14ac:dyDescent="0.25">
      <c r="A83" s="61"/>
      <c r="B83" s="58"/>
      <c r="C83" s="70"/>
      <c r="D83" s="5"/>
      <c r="E83" s="5"/>
      <c r="F83" s="5"/>
      <c r="G83" s="5"/>
      <c r="H83" s="5"/>
      <c r="I83" s="5"/>
      <c r="J83" s="5"/>
      <c r="K83" s="5"/>
      <c r="L83" s="5"/>
      <c r="M83" s="58"/>
      <c r="N83" s="58"/>
      <c r="O83" s="58"/>
      <c r="P83" s="58"/>
      <c r="Q83" s="58"/>
      <c r="R83" s="58"/>
      <c r="S83" s="58"/>
      <c r="T83" s="58"/>
      <c r="U83" s="58"/>
    </row>
    <row r="84" spans="1:21" ht="24" customHeight="1" x14ac:dyDescent="0.25">
      <c r="A84" s="61"/>
      <c r="B84" s="58"/>
      <c r="C84" s="70"/>
      <c r="D84" s="5"/>
      <c r="E84" s="5"/>
      <c r="F84" s="5"/>
      <c r="G84" s="5"/>
      <c r="H84" s="5"/>
      <c r="I84" s="5"/>
      <c r="J84" s="5"/>
      <c r="K84" s="5"/>
      <c r="L84" s="5"/>
      <c r="M84" s="58"/>
      <c r="N84" s="58"/>
      <c r="O84" s="58"/>
      <c r="P84" s="58"/>
      <c r="Q84" s="58"/>
      <c r="R84" s="58"/>
      <c r="S84" s="58"/>
      <c r="T84" s="58"/>
      <c r="U84" s="58"/>
    </row>
    <row r="85" spans="1:21" ht="24" customHeight="1" x14ac:dyDescent="0.25">
      <c r="A85" s="61"/>
      <c r="B85" s="58"/>
      <c r="C85" s="70"/>
      <c r="D85" s="5"/>
      <c r="E85" s="5"/>
      <c r="F85" s="5"/>
      <c r="G85" s="5"/>
      <c r="H85" s="5"/>
      <c r="I85" s="5"/>
      <c r="J85" s="5"/>
      <c r="K85" s="5"/>
      <c r="L85" s="5"/>
      <c r="M85" s="58"/>
      <c r="N85" s="58"/>
      <c r="O85" s="58"/>
      <c r="P85" s="58"/>
      <c r="Q85" s="58"/>
      <c r="R85" s="58"/>
      <c r="S85" s="58"/>
      <c r="T85" s="58"/>
      <c r="U85" s="58"/>
    </row>
    <row r="86" spans="1:21" ht="24" customHeight="1" x14ac:dyDescent="0.25">
      <c r="A86" s="61"/>
      <c r="B86" s="58"/>
      <c r="C86" s="70"/>
      <c r="D86" s="5"/>
      <c r="E86" s="5"/>
      <c r="F86" s="5"/>
      <c r="G86" s="5"/>
      <c r="H86" s="5"/>
      <c r="I86" s="5"/>
      <c r="J86" s="5"/>
      <c r="K86" s="5"/>
      <c r="L86" s="5"/>
      <c r="M86" s="58"/>
      <c r="N86" s="58"/>
      <c r="O86" s="58"/>
      <c r="P86" s="58"/>
      <c r="Q86" s="58"/>
      <c r="R86" s="58"/>
      <c r="S86" s="58"/>
      <c r="T86" s="58"/>
      <c r="U86" s="58"/>
    </row>
    <row r="87" spans="1:21" ht="24" customHeight="1" x14ac:dyDescent="0.25">
      <c r="A87" s="61"/>
      <c r="B87" s="58"/>
      <c r="C87" s="70"/>
      <c r="D87" s="5"/>
      <c r="E87" s="5"/>
      <c r="F87" s="5"/>
      <c r="G87" s="5"/>
      <c r="H87" s="5"/>
      <c r="I87" s="5"/>
      <c r="J87" s="5"/>
      <c r="K87" s="5"/>
      <c r="L87" s="5"/>
      <c r="M87" s="58"/>
      <c r="N87" s="58"/>
      <c r="O87" s="58"/>
      <c r="P87" s="58"/>
      <c r="Q87" s="58"/>
      <c r="R87" s="58"/>
      <c r="S87" s="58"/>
      <c r="T87" s="58"/>
      <c r="U87" s="58"/>
    </row>
    <row r="88" spans="1:21" ht="17.25" customHeight="1" x14ac:dyDescent="0.25">
      <c r="A88" s="61"/>
      <c r="B88" s="58"/>
      <c r="C88" s="84"/>
      <c r="D88" s="5"/>
      <c r="E88" s="5"/>
      <c r="F88" s="5"/>
      <c r="G88" s="5"/>
      <c r="H88" s="5"/>
      <c r="I88" s="5"/>
      <c r="J88" s="5"/>
      <c r="K88" s="5"/>
      <c r="L88" s="5"/>
      <c r="M88" s="58"/>
      <c r="N88" s="58"/>
      <c r="O88" s="58"/>
      <c r="P88" s="58"/>
      <c r="Q88" s="58"/>
      <c r="R88" s="58"/>
      <c r="S88" s="58"/>
      <c r="T88" s="58"/>
      <c r="U88" s="58"/>
    </row>
    <row r="89" spans="1:21" ht="18.75" x14ac:dyDescent="0.25">
      <c r="A89" s="61"/>
      <c r="B89" s="5"/>
      <c r="C89" s="72"/>
      <c r="D89" s="5"/>
      <c r="E89" s="5"/>
      <c r="F89" s="5"/>
      <c r="G89" s="5"/>
      <c r="H89" s="5"/>
      <c r="I89" s="5"/>
      <c r="J89" s="5"/>
      <c r="K89" s="5"/>
      <c r="L89" s="5"/>
      <c r="M89" s="5"/>
      <c r="N89" s="61"/>
      <c r="O89" s="5"/>
      <c r="P89" s="5"/>
      <c r="Q89" s="5"/>
      <c r="R89" s="5"/>
      <c r="S89" s="5"/>
      <c r="T89" s="45" t="s">
        <v>1</v>
      </c>
      <c r="U89" s="5"/>
    </row>
    <row r="90" spans="1:21" ht="18.75" x14ac:dyDescent="0.25">
      <c r="A90" s="61"/>
      <c r="B90" s="5"/>
      <c r="C90" s="72"/>
      <c r="D90" s="5"/>
      <c r="E90" s="5"/>
      <c r="F90" s="5"/>
      <c r="G90" s="5"/>
      <c r="H90" s="5"/>
      <c r="I90" s="5"/>
      <c r="J90" s="5"/>
      <c r="K90" s="5"/>
      <c r="L90" s="5"/>
      <c r="M90" s="5"/>
      <c r="N90" s="61"/>
      <c r="O90" s="5"/>
      <c r="P90" s="5"/>
      <c r="Q90" s="5"/>
      <c r="R90" s="5"/>
      <c r="S90" s="5"/>
      <c r="T90" s="5"/>
      <c r="U90" s="5"/>
    </row>
    <row r="91" spans="1:21" ht="18.75" x14ac:dyDescent="0.25">
      <c r="A91" s="61"/>
      <c r="B91" s="5"/>
      <c r="C91" s="72"/>
      <c r="D91" s="5"/>
      <c r="E91" s="5"/>
      <c r="F91" s="5"/>
      <c r="G91" s="5"/>
      <c r="H91" s="5"/>
      <c r="I91" s="5"/>
      <c r="J91" s="5"/>
      <c r="K91" s="5"/>
      <c r="L91" s="5"/>
      <c r="M91" s="5"/>
      <c r="N91" s="61"/>
      <c r="O91" s="5"/>
      <c r="P91" s="5"/>
      <c r="Q91" s="5"/>
      <c r="R91" s="5"/>
      <c r="S91" s="5"/>
      <c r="T91" s="5"/>
      <c r="U91" s="5"/>
    </row>
    <row r="92" spans="1:21" ht="18.75" x14ac:dyDescent="0.25">
      <c r="A92" s="61"/>
      <c r="B92" s="5" t="s">
        <v>1</v>
      </c>
      <c r="C92" s="72"/>
      <c r="D92" s="5"/>
      <c r="E92" s="5"/>
      <c r="F92" s="5"/>
      <c r="G92" s="5"/>
      <c r="H92" s="5"/>
      <c r="I92" s="5"/>
      <c r="J92" s="5"/>
      <c r="K92" s="5"/>
      <c r="L92" s="5"/>
      <c r="M92" s="5"/>
      <c r="N92" s="61"/>
      <c r="O92" s="5"/>
      <c r="P92" s="5"/>
      <c r="Q92" s="5"/>
      <c r="R92" s="5"/>
      <c r="S92" s="5"/>
      <c r="T92" s="5"/>
      <c r="U92" s="5"/>
    </row>
    <row r="93" spans="1:21" ht="18.75" x14ac:dyDescent="0.25">
      <c r="A93" s="61"/>
      <c r="B93" s="5"/>
      <c r="C93" s="72"/>
      <c r="D93" s="5"/>
      <c r="E93" s="5"/>
      <c r="F93" s="5"/>
      <c r="G93" s="5"/>
      <c r="H93" s="5"/>
      <c r="I93" s="5"/>
      <c r="J93" s="5"/>
      <c r="K93" s="5"/>
      <c r="L93" s="5"/>
      <c r="M93" s="5"/>
      <c r="N93" s="61"/>
      <c r="O93" s="5"/>
      <c r="P93" s="5"/>
      <c r="Q93" s="5"/>
      <c r="R93" s="5"/>
      <c r="S93" s="5"/>
      <c r="T93" s="5"/>
      <c r="U93" s="5"/>
    </row>
  </sheetData>
  <mergeCells count="78">
    <mergeCell ref="X19:AA19"/>
    <mergeCell ref="B65:C65"/>
    <mergeCell ref="M65:U65"/>
    <mergeCell ref="D44:N44"/>
    <mergeCell ref="D34:N34"/>
    <mergeCell ref="D35:N35"/>
    <mergeCell ref="D36:N36"/>
    <mergeCell ref="D42:N42"/>
    <mergeCell ref="D43:N43"/>
    <mergeCell ref="U27:U28"/>
    <mergeCell ref="D29:N29"/>
    <mergeCell ref="D30:N30"/>
    <mergeCell ref="D31:N31"/>
    <mergeCell ref="D45:N45"/>
    <mergeCell ref="D47:N47"/>
    <mergeCell ref="D48:N48"/>
    <mergeCell ref="D49:N49"/>
    <mergeCell ref="D46:N46"/>
    <mergeCell ref="B71:C71"/>
    <mergeCell ref="W50:X50"/>
    <mergeCell ref="D51:N51"/>
    <mergeCell ref="D52:N52"/>
    <mergeCell ref="D53:N53"/>
    <mergeCell ref="D54:N54"/>
    <mergeCell ref="D50:N50"/>
    <mergeCell ref="B66:C66"/>
    <mergeCell ref="M66:U66"/>
    <mergeCell ref="D57:N57"/>
    <mergeCell ref="D61:N61"/>
    <mergeCell ref="D78:M78"/>
    <mergeCell ref="D55:N55"/>
    <mergeCell ref="D56:N56"/>
    <mergeCell ref="D58:N58"/>
    <mergeCell ref="D59:N59"/>
    <mergeCell ref="D60:N60"/>
    <mergeCell ref="D63:N63"/>
    <mergeCell ref="D62:N62"/>
    <mergeCell ref="D41:N41"/>
    <mergeCell ref="H22:T22"/>
    <mergeCell ref="G23:T23"/>
    <mergeCell ref="A27:A28"/>
    <mergeCell ref="B27:B28"/>
    <mergeCell ref="C27:C28"/>
    <mergeCell ref="D27:N28"/>
    <mergeCell ref="O27:O28"/>
    <mergeCell ref="P27:T27"/>
    <mergeCell ref="D33:N33"/>
    <mergeCell ref="D37:N37"/>
    <mergeCell ref="D39:N39"/>
    <mergeCell ref="D38:N38"/>
    <mergeCell ref="D32:N32"/>
    <mergeCell ref="D40:N40"/>
    <mergeCell ref="A7:A8"/>
    <mergeCell ref="B7:B8"/>
    <mergeCell ref="C7:C8"/>
    <mergeCell ref="D7:D8"/>
    <mergeCell ref="E7:E8"/>
    <mergeCell ref="B4:C4"/>
    <mergeCell ref="G4:G6"/>
    <mergeCell ref="H4:H6"/>
    <mergeCell ref="I4:J5"/>
    <mergeCell ref="K4:O4"/>
    <mergeCell ref="AC19:AE19"/>
    <mergeCell ref="A1:E1"/>
    <mergeCell ref="G1:U1"/>
    <mergeCell ref="A2:E2"/>
    <mergeCell ref="G2:U2"/>
    <mergeCell ref="G3:U3"/>
    <mergeCell ref="G16:G18"/>
    <mergeCell ref="P4:T4"/>
    <mergeCell ref="U4:U6"/>
    <mergeCell ref="B5:C5"/>
    <mergeCell ref="K5:K6"/>
    <mergeCell ref="L5:N5"/>
    <mergeCell ref="O5:O6"/>
    <mergeCell ref="P5:P6"/>
    <mergeCell ref="Q5:S5"/>
    <mergeCell ref="T5:T6"/>
  </mergeCells>
  <hyperlinks>
    <hyperlink ref="C30" r:id="rId1"/>
  </hyperlinks>
  <pageMargins left="0.31496062992125984" right="0.31496062992125984" top="0.15748031496062992" bottom="0.15748031496062992" header="0.31496062992125984" footer="0.31496062992125984"/>
  <pageSetup paperSize="9" scale="90" orientation="landscape" verticalDpi="0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19"/>
  <sheetViews>
    <sheetView topLeftCell="A13" workbookViewId="0">
      <selection sqref="A1:XFD2"/>
    </sheetView>
  </sheetViews>
  <sheetFormatPr defaultRowHeight="15" x14ac:dyDescent="0.25"/>
  <cols>
    <col min="1" max="1" width="14.85546875" customWidth="1"/>
    <col min="11" max="11" width="9.7109375" customWidth="1"/>
    <col min="12" max="12" width="15.42578125" customWidth="1"/>
  </cols>
  <sheetData>
    <row r="3" spans="1:12" ht="30.75" x14ac:dyDescent="0.25">
      <c r="A3" s="30"/>
      <c r="B3" s="186" t="s">
        <v>106</v>
      </c>
      <c r="C3" s="187"/>
      <c r="D3" s="187"/>
      <c r="E3" s="187"/>
      <c r="F3" s="187"/>
      <c r="G3" s="187"/>
      <c r="H3" s="187"/>
      <c r="I3" s="187"/>
      <c r="J3" s="187"/>
      <c r="K3" s="187"/>
      <c r="L3" s="30"/>
    </row>
    <row r="4" spans="1:12" x14ac:dyDescent="0.25">
      <c r="A4" s="30"/>
      <c r="B4" s="28"/>
      <c r="C4" s="28"/>
      <c r="D4" s="28"/>
      <c r="E4" s="28"/>
      <c r="F4" s="28"/>
      <c r="G4" s="28"/>
      <c r="H4" s="28"/>
      <c r="I4" s="28"/>
      <c r="J4" s="28"/>
      <c r="K4" s="28"/>
      <c r="L4" s="188" t="s">
        <v>105</v>
      </c>
    </row>
    <row r="5" spans="1:12" ht="23.25" customHeight="1" x14ac:dyDescent="0.25">
      <c r="A5" s="30"/>
      <c r="B5" s="191" t="s">
        <v>87</v>
      </c>
      <c r="C5" s="191"/>
      <c r="D5" s="191"/>
      <c r="E5" s="191"/>
      <c r="F5" s="191"/>
      <c r="G5" s="191"/>
      <c r="H5" s="191"/>
      <c r="I5" s="191"/>
      <c r="J5" s="191"/>
      <c r="K5" s="191"/>
      <c r="L5" s="188"/>
    </row>
    <row r="6" spans="1:12" x14ac:dyDescent="0.25">
      <c r="A6" s="30"/>
      <c r="B6" s="28"/>
      <c r="C6" s="28"/>
      <c r="D6" s="28"/>
      <c r="E6" s="28"/>
      <c r="F6" s="28"/>
      <c r="G6" s="28"/>
      <c r="H6" s="28"/>
      <c r="I6" s="28"/>
      <c r="J6" s="28"/>
      <c r="K6" s="28"/>
      <c r="L6" s="188"/>
    </row>
    <row r="7" spans="1:12" x14ac:dyDescent="0.25">
      <c r="A7" s="30"/>
      <c r="B7" s="189" t="s">
        <v>100</v>
      </c>
      <c r="C7" s="42" t="s">
        <v>107</v>
      </c>
      <c r="D7" s="32"/>
      <c r="E7" s="28"/>
      <c r="F7" s="29" t="s">
        <v>95</v>
      </c>
      <c r="G7" s="28"/>
      <c r="H7" s="43" t="s">
        <v>90</v>
      </c>
      <c r="I7" s="43" t="s">
        <v>89</v>
      </c>
      <c r="J7" s="43" t="s">
        <v>88</v>
      </c>
      <c r="K7" s="28"/>
      <c r="L7" s="188"/>
    </row>
    <row r="8" spans="1:12" x14ac:dyDescent="0.25">
      <c r="A8" s="30"/>
      <c r="B8" s="190"/>
      <c r="C8" s="42" t="s">
        <v>97</v>
      </c>
      <c r="D8" s="32"/>
      <c r="E8" s="28"/>
      <c r="F8" s="28"/>
      <c r="G8" s="28"/>
      <c r="H8" s="28"/>
      <c r="I8" s="28"/>
      <c r="J8" s="28"/>
      <c r="K8" s="28"/>
      <c r="L8" s="188"/>
    </row>
    <row r="9" spans="1:12" ht="30" customHeight="1" x14ac:dyDescent="0.25">
      <c r="A9" s="30"/>
      <c r="B9" s="193" t="s">
        <v>98</v>
      </c>
      <c r="C9" s="194"/>
      <c r="D9" s="32"/>
      <c r="E9" s="28"/>
      <c r="F9" s="28"/>
      <c r="G9" s="43" t="s">
        <v>91</v>
      </c>
      <c r="H9" s="28"/>
      <c r="I9" s="28"/>
      <c r="J9" s="28"/>
      <c r="K9" s="28"/>
      <c r="L9" s="188"/>
    </row>
    <row r="10" spans="1:12" ht="20.25" customHeight="1" x14ac:dyDescent="0.25">
      <c r="A10" s="30"/>
      <c r="B10" s="43" t="s">
        <v>101</v>
      </c>
      <c r="C10" s="43" t="s">
        <v>96</v>
      </c>
      <c r="D10" s="32"/>
      <c r="E10" s="28"/>
      <c r="F10" s="28"/>
      <c r="G10" s="43" t="s">
        <v>92</v>
      </c>
      <c r="H10" s="28"/>
      <c r="I10" s="28"/>
      <c r="J10" s="28"/>
      <c r="K10" s="28"/>
      <c r="L10" s="188"/>
    </row>
    <row r="11" spans="1:12" x14ac:dyDescent="0.25">
      <c r="A11" s="30"/>
      <c r="B11" s="43" t="s">
        <v>113</v>
      </c>
      <c r="C11" s="43" t="s">
        <v>99</v>
      </c>
      <c r="D11" s="32"/>
      <c r="E11" s="28"/>
      <c r="F11" s="28"/>
      <c r="G11" s="47"/>
      <c r="H11" s="28"/>
      <c r="I11" s="28"/>
      <c r="J11" s="28"/>
      <c r="K11" s="192" t="s">
        <v>103</v>
      </c>
      <c r="L11" s="188"/>
    </row>
    <row r="12" spans="1:12" ht="20.25" customHeight="1" x14ac:dyDescent="0.25">
      <c r="A12" s="30"/>
      <c r="B12" s="46"/>
      <c r="C12" s="46"/>
      <c r="D12" s="28"/>
      <c r="E12" s="28"/>
      <c r="F12" s="28"/>
      <c r="G12" s="43" t="s">
        <v>93</v>
      </c>
      <c r="H12" s="28"/>
      <c r="I12" s="28"/>
      <c r="J12" s="28"/>
      <c r="K12" s="192"/>
      <c r="L12" s="188"/>
    </row>
    <row r="13" spans="1:12" ht="21" customHeight="1" x14ac:dyDescent="0.25">
      <c r="A13" s="30"/>
      <c r="B13" s="46"/>
      <c r="C13" s="46"/>
      <c r="D13" s="28"/>
      <c r="E13" s="28"/>
      <c r="F13" s="28"/>
      <c r="G13" s="43" t="s">
        <v>94</v>
      </c>
      <c r="H13" s="28"/>
      <c r="I13" s="28"/>
      <c r="J13" s="28"/>
      <c r="K13" s="192"/>
      <c r="L13" s="188"/>
    </row>
    <row r="14" spans="1:12" ht="30" customHeight="1" x14ac:dyDescent="0.25">
      <c r="A14" s="30"/>
      <c r="B14" s="193" t="s">
        <v>98</v>
      </c>
      <c r="C14" s="194"/>
      <c r="D14" s="28"/>
      <c r="E14" s="28"/>
      <c r="F14" s="28"/>
      <c r="G14" s="43" t="s">
        <v>111</v>
      </c>
      <c r="H14" s="28"/>
      <c r="I14" s="28"/>
      <c r="J14" s="28"/>
      <c r="K14" s="28"/>
      <c r="L14" s="188"/>
    </row>
    <row r="15" spans="1:12" ht="20.25" customHeight="1" x14ac:dyDescent="0.25">
      <c r="A15" s="30"/>
      <c r="B15" s="29"/>
      <c r="C15" s="29"/>
      <c r="D15" s="28"/>
      <c r="E15" s="28"/>
      <c r="F15" s="28"/>
      <c r="G15" s="32"/>
      <c r="H15" s="28"/>
      <c r="I15" s="28"/>
      <c r="J15" s="28"/>
      <c r="K15" s="28"/>
      <c r="L15" s="188"/>
    </row>
    <row r="16" spans="1:12" ht="22.5" customHeight="1" x14ac:dyDescent="0.25">
      <c r="A16" s="30"/>
      <c r="B16" s="29"/>
      <c r="C16" s="29"/>
      <c r="D16" s="28"/>
      <c r="E16" s="43" t="s">
        <v>102</v>
      </c>
      <c r="F16" s="43" t="s">
        <v>112</v>
      </c>
      <c r="G16" s="28"/>
      <c r="H16" s="28"/>
      <c r="I16" s="28"/>
      <c r="J16" s="28"/>
      <c r="K16" s="28"/>
      <c r="L16" s="188"/>
    </row>
    <row r="17" spans="1:12" x14ac:dyDescent="0.25">
      <c r="A17" s="30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188"/>
    </row>
    <row r="18" spans="1:12" x14ac:dyDescent="0.25">
      <c r="A18" s="30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188"/>
    </row>
    <row r="19" spans="1:12" x14ac:dyDescent="0.25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1"/>
    </row>
  </sheetData>
  <mergeCells count="7">
    <mergeCell ref="B3:K3"/>
    <mergeCell ref="L4:L18"/>
    <mergeCell ref="B7:B8"/>
    <mergeCell ref="B5:K5"/>
    <mergeCell ref="K11:K13"/>
    <mergeCell ref="B14:C14"/>
    <mergeCell ref="B9:C9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5"/>
  <sheetViews>
    <sheetView workbookViewId="0">
      <selection activeCell="O14" sqref="O14"/>
    </sheetView>
  </sheetViews>
  <sheetFormatPr defaultRowHeight="15" x14ac:dyDescent="0.25"/>
  <cols>
    <col min="1" max="11" width="11.140625" customWidth="1"/>
  </cols>
  <sheetData>
    <row r="2" spans="1:11" x14ac:dyDescent="0.25">
      <c r="A2" s="197" t="s">
        <v>199</v>
      </c>
      <c r="B2" s="197"/>
      <c r="C2" s="197"/>
      <c r="D2" s="197"/>
      <c r="E2" s="197"/>
      <c r="F2" s="197"/>
      <c r="G2" s="197"/>
      <c r="H2" s="197"/>
      <c r="I2" s="107"/>
      <c r="J2" s="28"/>
      <c r="K2" s="107"/>
    </row>
    <row r="3" spans="1:11" x14ac:dyDescent="0.25">
      <c r="A3" s="198" t="s">
        <v>0</v>
      </c>
      <c r="B3" s="198"/>
      <c r="C3" s="198"/>
      <c r="D3" s="198"/>
      <c r="E3" s="198"/>
      <c r="F3" s="198"/>
      <c r="G3" s="198"/>
      <c r="H3" s="198"/>
      <c r="I3" s="107"/>
      <c r="J3" s="28"/>
      <c r="K3" s="107"/>
    </row>
    <row r="4" spans="1:11" x14ac:dyDescent="0.25">
      <c r="A4" s="199"/>
      <c r="B4" s="199"/>
      <c r="C4" s="199"/>
      <c r="D4" s="199"/>
      <c r="E4" s="199"/>
      <c r="F4" s="199"/>
      <c r="G4" s="199"/>
      <c r="H4" s="199"/>
      <c r="I4" s="199"/>
      <c r="J4" s="199"/>
      <c r="K4" s="199"/>
    </row>
    <row r="5" spans="1:11" x14ac:dyDescent="0.25">
      <c r="A5" s="200" t="s">
        <v>200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</row>
    <row r="6" spans="1:11" x14ac:dyDescent="0.25">
      <c r="A6" s="201"/>
      <c r="B6" s="201"/>
      <c r="C6" s="201"/>
      <c r="D6" s="201"/>
      <c r="E6" s="201"/>
      <c r="F6" s="201"/>
      <c r="G6" s="201"/>
      <c r="H6" s="201"/>
      <c r="I6" s="201"/>
      <c r="J6" s="201"/>
      <c r="K6" s="201"/>
    </row>
    <row r="7" spans="1:11" x14ac:dyDescent="0.25">
      <c r="A7" s="108" t="s">
        <v>201</v>
      </c>
      <c r="B7" s="195" t="s">
        <v>202</v>
      </c>
      <c r="C7" s="196"/>
      <c r="D7" s="195" t="s">
        <v>203</v>
      </c>
      <c r="E7" s="196"/>
      <c r="F7" s="195" t="s">
        <v>204</v>
      </c>
      <c r="G7" s="196"/>
      <c r="H7" s="195" t="s">
        <v>205</v>
      </c>
      <c r="I7" s="196"/>
      <c r="J7" s="195" t="s">
        <v>206</v>
      </c>
      <c r="K7" s="196"/>
    </row>
    <row r="8" spans="1:11" x14ac:dyDescent="0.25">
      <c r="A8" s="42" t="s">
        <v>1</v>
      </c>
      <c r="B8" s="108" t="s">
        <v>207</v>
      </c>
      <c r="C8" s="108" t="s">
        <v>208</v>
      </c>
      <c r="D8" s="108" t="s">
        <v>207</v>
      </c>
      <c r="E8" s="108" t="s">
        <v>208</v>
      </c>
      <c r="F8" s="108" t="s">
        <v>207</v>
      </c>
      <c r="G8" s="108" t="s">
        <v>208</v>
      </c>
      <c r="H8" s="108" t="s">
        <v>207</v>
      </c>
      <c r="I8" s="108" t="s">
        <v>208</v>
      </c>
      <c r="J8" s="108" t="s">
        <v>207</v>
      </c>
      <c r="K8" s="108" t="s">
        <v>208</v>
      </c>
    </row>
    <row r="9" spans="1:11" x14ac:dyDescent="0.25">
      <c r="A9" s="42">
        <v>1</v>
      </c>
      <c r="B9" s="29" t="s">
        <v>209</v>
      </c>
      <c r="C9" s="42">
        <v>12</v>
      </c>
      <c r="D9" s="29" t="s">
        <v>209</v>
      </c>
      <c r="E9" s="42">
        <v>10</v>
      </c>
      <c r="F9" s="29" t="s">
        <v>209</v>
      </c>
      <c r="G9" s="42">
        <v>7</v>
      </c>
      <c r="H9" s="29" t="s">
        <v>209</v>
      </c>
      <c r="I9" s="42">
        <v>7</v>
      </c>
      <c r="J9" s="29" t="s">
        <v>209</v>
      </c>
      <c r="K9" s="42">
        <v>8</v>
      </c>
    </row>
    <row r="10" spans="1:11" x14ac:dyDescent="0.25">
      <c r="A10" s="42">
        <v>2</v>
      </c>
      <c r="B10" s="29" t="s">
        <v>210</v>
      </c>
      <c r="C10" s="42">
        <v>3</v>
      </c>
      <c r="D10" s="29" t="s">
        <v>210</v>
      </c>
      <c r="E10" s="42">
        <v>5</v>
      </c>
      <c r="F10" s="29" t="s">
        <v>210</v>
      </c>
      <c r="G10" s="42">
        <v>5</v>
      </c>
      <c r="H10" s="29" t="s">
        <v>210</v>
      </c>
      <c r="I10" s="42">
        <v>5</v>
      </c>
      <c r="J10" s="29" t="s">
        <v>210</v>
      </c>
      <c r="K10" s="42">
        <v>5</v>
      </c>
    </row>
    <row r="11" spans="1:11" x14ac:dyDescent="0.25">
      <c r="A11" s="42">
        <v>3</v>
      </c>
      <c r="B11" s="29" t="s">
        <v>211</v>
      </c>
      <c r="C11" s="42">
        <v>2</v>
      </c>
      <c r="D11" s="29" t="s">
        <v>211</v>
      </c>
      <c r="E11" s="42">
        <v>2</v>
      </c>
      <c r="F11" s="29" t="s">
        <v>211</v>
      </c>
      <c r="G11" s="42">
        <v>2</v>
      </c>
      <c r="H11" s="29" t="s">
        <v>212</v>
      </c>
      <c r="I11" s="42">
        <v>2</v>
      </c>
      <c r="J11" s="29" t="s">
        <v>213</v>
      </c>
      <c r="K11" s="42">
        <v>2</v>
      </c>
    </row>
    <row r="12" spans="1:11" x14ac:dyDescent="0.25">
      <c r="A12" s="42">
        <v>4</v>
      </c>
      <c r="B12" s="29" t="s">
        <v>212</v>
      </c>
      <c r="C12" s="42">
        <v>2</v>
      </c>
      <c r="D12" s="29" t="s">
        <v>212</v>
      </c>
      <c r="E12" s="42">
        <v>2</v>
      </c>
      <c r="F12" s="29" t="s">
        <v>212</v>
      </c>
      <c r="G12" s="42">
        <v>2</v>
      </c>
      <c r="H12" s="29" t="s">
        <v>214</v>
      </c>
      <c r="I12" s="42">
        <v>1</v>
      </c>
      <c r="J12" s="29" t="s">
        <v>214</v>
      </c>
      <c r="K12" s="42">
        <v>1</v>
      </c>
    </row>
    <row r="13" spans="1:11" x14ac:dyDescent="0.25">
      <c r="A13" s="42">
        <v>5</v>
      </c>
      <c r="B13" s="29" t="s">
        <v>214</v>
      </c>
      <c r="C13" s="42">
        <v>1</v>
      </c>
      <c r="D13" s="29" t="s">
        <v>214</v>
      </c>
      <c r="E13" s="42">
        <v>1</v>
      </c>
      <c r="F13" s="29" t="s">
        <v>214</v>
      </c>
      <c r="G13" s="42">
        <v>1</v>
      </c>
      <c r="H13" s="29" t="s">
        <v>215</v>
      </c>
      <c r="I13" s="42">
        <v>1</v>
      </c>
      <c r="J13" s="29" t="s">
        <v>215</v>
      </c>
      <c r="K13" s="42">
        <v>1</v>
      </c>
    </row>
    <row r="14" spans="1:11" x14ac:dyDescent="0.25">
      <c r="A14" s="42">
        <v>6</v>
      </c>
      <c r="B14" s="29" t="s">
        <v>215</v>
      </c>
      <c r="C14" s="42">
        <v>1</v>
      </c>
      <c r="D14" s="29" t="s">
        <v>215</v>
      </c>
      <c r="E14" s="42">
        <v>1</v>
      </c>
      <c r="F14" s="29" t="s">
        <v>215</v>
      </c>
      <c r="G14" s="42">
        <v>1</v>
      </c>
      <c r="H14" s="29" t="s">
        <v>216</v>
      </c>
      <c r="I14" s="42">
        <v>3</v>
      </c>
      <c r="J14" s="29" t="s">
        <v>217</v>
      </c>
      <c r="K14" s="42">
        <v>1</v>
      </c>
    </row>
    <row r="15" spans="1:11" x14ac:dyDescent="0.25">
      <c r="A15" s="42">
        <v>7</v>
      </c>
      <c r="B15" s="29" t="s">
        <v>216</v>
      </c>
      <c r="C15" s="42">
        <v>3</v>
      </c>
      <c r="D15" s="29" t="s">
        <v>216</v>
      </c>
      <c r="E15" s="42">
        <v>3</v>
      </c>
      <c r="F15" s="29" t="s">
        <v>216</v>
      </c>
      <c r="G15" s="42">
        <v>3</v>
      </c>
      <c r="H15" s="29" t="s">
        <v>218</v>
      </c>
      <c r="I15" s="42">
        <v>1</v>
      </c>
      <c r="J15" s="29" t="s">
        <v>218</v>
      </c>
      <c r="K15" s="42">
        <v>1</v>
      </c>
    </row>
    <row r="16" spans="1:11" x14ac:dyDescent="0.25">
      <c r="A16" s="42">
        <v>8</v>
      </c>
      <c r="B16" s="29" t="s">
        <v>218</v>
      </c>
      <c r="C16" s="42">
        <v>1</v>
      </c>
      <c r="D16" s="29" t="s">
        <v>218</v>
      </c>
      <c r="E16" s="42">
        <v>1</v>
      </c>
      <c r="F16" s="29" t="s">
        <v>218</v>
      </c>
      <c r="G16" s="42">
        <v>1</v>
      </c>
      <c r="H16" s="29" t="s">
        <v>219</v>
      </c>
      <c r="I16" s="42">
        <v>4</v>
      </c>
      <c r="J16" s="29" t="s">
        <v>219</v>
      </c>
      <c r="K16" s="42">
        <v>2</v>
      </c>
    </row>
    <row r="17" spans="1:11" x14ac:dyDescent="0.25">
      <c r="A17" s="42">
        <v>9</v>
      </c>
      <c r="B17" s="29"/>
      <c r="C17" s="42"/>
      <c r="D17" s="29" t="s">
        <v>1</v>
      </c>
      <c r="E17" s="42" t="s">
        <v>1</v>
      </c>
      <c r="F17" s="29" t="s">
        <v>219</v>
      </c>
      <c r="G17" s="42">
        <v>4</v>
      </c>
      <c r="H17" s="29" t="s">
        <v>220</v>
      </c>
      <c r="I17" s="42">
        <v>1</v>
      </c>
      <c r="J17" s="29" t="s">
        <v>226</v>
      </c>
      <c r="K17" s="42">
        <v>0</v>
      </c>
    </row>
    <row r="18" spans="1:11" x14ac:dyDescent="0.25">
      <c r="A18" s="42">
        <v>10</v>
      </c>
      <c r="B18" s="29"/>
      <c r="C18" s="42"/>
      <c r="D18" s="29" t="s">
        <v>1</v>
      </c>
      <c r="E18" s="42" t="s">
        <v>1</v>
      </c>
      <c r="F18" s="29" t="s">
        <v>220</v>
      </c>
      <c r="G18" s="42">
        <v>1</v>
      </c>
      <c r="H18" s="29" t="s">
        <v>221</v>
      </c>
      <c r="I18" s="42">
        <v>1</v>
      </c>
      <c r="J18" s="29"/>
      <c r="K18" s="42"/>
    </row>
    <row r="19" spans="1:11" x14ac:dyDescent="0.25">
      <c r="A19" s="42">
        <v>11</v>
      </c>
      <c r="B19" s="29"/>
      <c r="C19" s="42"/>
      <c r="D19" s="29"/>
      <c r="E19" s="42"/>
      <c r="F19" s="29" t="s">
        <v>221</v>
      </c>
      <c r="G19" s="42">
        <v>1</v>
      </c>
      <c r="H19" s="29" t="s">
        <v>222</v>
      </c>
      <c r="I19" s="42">
        <v>2</v>
      </c>
      <c r="J19" s="29" t="s">
        <v>222</v>
      </c>
      <c r="K19" s="42">
        <v>2</v>
      </c>
    </row>
    <row r="20" spans="1:11" x14ac:dyDescent="0.25">
      <c r="A20" s="42">
        <v>12</v>
      </c>
      <c r="B20" s="29"/>
      <c r="C20" s="42"/>
      <c r="D20" s="29"/>
      <c r="E20" s="42"/>
      <c r="F20" s="29"/>
      <c r="G20" s="42">
        <v>0</v>
      </c>
      <c r="H20" s="29" t="s">
        <v>223</v>
      </c>
      <c r="I20" s="42">
        <v>2</v>
      </c>
      <c r="J20" s="29" t="s">
        <v>223</v>
      </c>
      <c r="K20" s="42">
        <v>2</v>
      </c>
    </row>
    <row r="21" spans="1:11" x14ac:dyDescent="0.25">
      <c r="A21" s="42" t="s">
        <v>1</v>
      </c>
      <c r="B21" s="109"/>
      <c r="C21" s="110">
        <f>SUM(C9:C16)</f>
        <v>25</v>
      </c>
      <c r="D21" s="111"/>
      <c r="E21" s="110">
        <f>SUM(E9:E18)</f>
        <v>25</v>
      </c>
      <c r="F21" s="111"/>
      <c r="G21" s="110">
        <f>SUM(G9:G20)</f>
        <v>28</v>
      </c>
      <c r="H21" s="111"/>
      <c r="I21" s="110">
        <f>SUM(I9:I20)</f>
        <v>30</v>
      </c>
      <c r="J21" s="111"/>
      <c r="K21" s="110">
        <f>SUM(K9:K20)</f>
        <v>25</v>
      </c>
    </row>
    <row r="22" spans="1:11" x14ac:dyDescent="0.25">
      <c r="A22" s="42">
        <v>13</v>
      </c>
      <c r="B22" s="29" t="s">
        <v>224</v>
      </c>
      <c r="C22" s="42">
        <v>4</v>
      </c>
      <c r="D22" s="29" t="s">
        <v>224</v>
      </c>
      <c r="E22" s="42">
        <v>4</v>
      </c>
      <c r="F22" s="29" t="s">
        <v>224</v>
      </c>
      <c r="G22" s="42">
        <v>2</v>
      </c>
      <c r="H22" s="29" t="s">
        <v>224</v>
      </c>
      <c r="I22" s="42">
        <v>1</v>
      </c>
      <c r="J22" s="29" t="s">
        <v>224</v>
      </c>
      <c r="K22" s="42">
        <v>0</v>
      </c>
    </row>
    <row r="23" spans="1:11" x14ac:dyDescent="0.25">
      <c r="A23" s="42">
        <v>14</v>
      </c>
      <c r="B23" s="29" t="s">
        <v>225</v>
      </c>
      <c r="C23" s="42">
        <v>3</v>
      </c>
      <c r="D23" s="29" t="s">
        <v>225</v>
      </c>
      <c r="E23" s="42">
        <v>3</v>
      </c>
      <c r="F23" s="29" t="s">
        <v>225</v>
      </c>
      <c r="G23" s="42">
        <v>2</v>
      </c>
      <c r="H23" s="29" t="s">
        <v>225</v>
      </c>
      <c r="I23" s="42">
        <v>1</v>
      </c>
      <c r="J23" s="29" t="s">
        <v>225</v>
      </c>
      <c r="K23" s="42">
        <v>0</v>
      </c>
    </row>
    <row r="24" spans="1:11" x14ac:dyDescent="0.25">
      <c r="A24" s="108"/>
      <c r="B24" s="112"/>
      <c r="C24" s="113">
        <f>SUM(C21:C23)</f>
        <v>32</v>
      </c>
      <c r="D24" s="114"/>
      <c r="E24" s="113">
        <f>SUM(E21:E23)</f>
        <v>32</v>
      </c>
      <c r="F24" s="114"/>
      <c r="G24" s="113">
        <f>SUM(G21:G23)</f>
        <v>32</v>
      </c>
      <c r="H24" s="114"/>
      <c r="I24" s="113">
        <f>SUM(I21:I23)</f>
        <v>32</v>
      </c>
      <c r="J24" s="114"/>
      <c r="K24" s="113">
        <f>SUM(K21:K23)</f>
        <v>25</v>
      </c>
    </row>
    <row r="25" spans="1:11" x14ac:dyDescent="0.25">
      <c r="C25">
        <f>C24*4+E24*4+G24*3+I24*4+K24*3</f>
        <v>555</v>
      </c>
    </row>
  </sheetData>
  <mergeCells count="10">
    <mergeCell ref="A2:H2"/>
    <mergeCell ref="A3:H3"/>
    <mergeCell ref="A4:K4"/>
    <mergeCell ref="A5:K5"/>
    <mergeCell ref="A6:K6"/>
    <mergeCell ref="B7:C7"/>
    <mergeCell ref="D7:E7"/>
    <mergeCell ref="F7:G7"/>
    <mergeCell ref="H7:I7"/>
    <mergeCell ref="J7:K7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PCCM 2 (PA2) </vt:lpstr>
      <vt:lpstr>PCCM 1 (PA2)</vt:lpstr>
      <vt:lpstr>PCCM 1</vt:lpstr>
      <vt:lpstr>Sheet1</vt:lpstr>
      <vt:lpstr>Sheet2</vt:lpstr>
      <vt:lpstr>'PCCM 1'!Print_Titles</vt:lpstr>
      <vt:lpstr>'PCCM 1 (PA2)'!Print_Titles</vt:lpstr>
      <vt:lpstr>'PCCM 2 (PA2) '!Print_Titles</vt:lpstr>
    </vt:vector>
  </TitlesOfParts>
  <Company>vienthonga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</cp:lastModifiedBy>
  <cp:lastPrinted>2023-09-12T00:34:17Z</cp:lastPrinted>
  <dcterms:created xsi:type="dcterms:W3CDTF">2020-10-31T09:14:02Z</dcterms:created>
  <dcterms:modified xsi:type="dcterms:W3CDTF">2023-09-14T07:41:33Z</dcterms:modified>
</cp:coreProperties>
</file>